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80" windowHeight="7860" activeTab="0"/>
  </bookViews>
  <sheets>
    <sheet name="T05-0163" sheetId="1" r:id="rId1"/>
  </sheets>
  <externalReferences>
    <externalReference r:id="rId4"/>
    <externalReference r:id="rId5"/>
  </externalReferences>
  <definedNames>
    <definedName name="Print_Area_MI">#REF!</definedName>
    <definedName name="Print_Titles_MI">#REF!</definedName>
  </definedNames>
  <calcPr fullCalcOnLoad="1"/>
</workbook>
</file>

<file path=xl/sharedStrings.xml><?xml version="1.0" encoding="utf-8"?>
<sst xmlns="http://schemas.openxmlformats.org/spreadsheetml/2006/main" count="29" uniqueCount="19">
  <si>
    <t>Preliminary Results</t>
  </si>
  <si>
    <t>http://www.taxpolicycenter.org</t>
  </si>
  <si>
    <t>Table T05-0163</t>
  </si>
  <si>
    <r>
      <t>Table 2.  Revenue Effects of 6 Child Tax Credit Reform Options by Fiscal Year, 2006-15</t>
    </r>
    <r>
      <rPr>
        <b/>
        <vertAlign val="superscript"/>
        <sz val="12"/>
        <rFont val="Times New Roman"/>
        <family val="1"/>
      </rPr>
      <t>1</t>
    </r>
  </si>
  <si>
    <t>Current Law</t>
  </si>
  <si>
    <t>Totals</t>
  </si>
  <si>
    <t>2006-10</t>
  </si>
  <si>
    <t>2006-15</t>
  </si>
  <si>
    <t>Refundability threshold at $5,000 and no indexing</t>
  </si>
  <si>
    <t>Refundability threshold at $7,500 and no indexing</t>
  </si>
  <si>
    <t>Refundability threshold at $10,000 and no indexing</t>
  </si>
  <si>
    <t>Same as #1, but minimum credit is $100</t>
  </si>
  <si>
    <t>Same as #2, but minimum credit is $100</t>
  </si>
  <si>
    <t>Same as #3, but minimum credit is $100</t>
  </si>
  <si>
    <t>Source: Urban-Brookings Tax Policy Center Microsimulation Model (version 0305-3a).</t>
  </si>
  <si>
    <t xml:space="preserve">(1) Fiscal years. Figures are in billions of nominal dollars. Fiscal-year estimates assume a 20-80 split. The actual effect on receipts could differ. </t>
  </si>
  <si>
    <t>(2) Extended baseline is current law plus the Administration's FY2006 Budget Proposal to extend provisions in the Economic Growth and Tax Relief Reconciliation Act of 2001 (EGTRRA) and the Jobs and Growth Tax Relief Reconciliation Act of 2003 (JGTRRA) affecting the following: marginal tax rates; the 10-percent bracket; the child tax credit; the child and dependent care credit; the limitation on itemized deductions (Pease); the personal exemption phaseout (PEP); the standard deduction, 15-percent bracket, and EITC for married couples; pension and IRA provisions; estate tax repeal; 15 percent tax rate on qualified dividends and capital gains (0 percent for lower-income taxpayers); student loan interest deduction.</t>
  </si>
  <si>
    <t>(3) All options are assumed to take effect starting in 2006 and extend through the 10-year window to 2015.  All dollar figures specified in option descriptions assumed to be in 2005 levels.</t>
  </si>
  <si>
    <r>
      <t>Option</t>
    </r>
    <r>
      <rPr>
        <b/>
        <vertAlign val="superscript"/>
        <sz val="10"/>
        <rFont val="Times New Roman"/>
        <family val="1"/>
      </rPr>
      <t>3</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</si>
</sst>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 numFmtId="167" formatCode="0.0"/>
    <numFmt numFmtId="168" formatCode="_([$$-83E]* #,##0_);_([$$-83E]* \(#,##0\);_([$$-83E]* &quot;-&quot;_);_(@_)"/>
    <numFmt numFmtId="169" formatCode="_(* #,##0.0_);_(* \(#,##0.0\);_(* &quot;-&quot;??_);_(@_)"/>
    <numFmt numFmtId="170" formatCode="_(* #,##0_);_(* \(#,##0\);_(* &quot;-&quot;??_);_(@_)"/>
    <numFmt numFmtId="171" formatCode="0.0\ \ \ \ \ \ \ \ "/>
  </numFmts>
  <fonts count="10">
    <font>
      <sz val="10"/>
      <name val="Arial"/>
      <family val="0"/>
    </font>
    <font>
      <u val="single"/>
      <sz val="10"/>
      <color indexed="36"/>
      <name val="Arial"/>
      <family val="0"/>
    </font>
    <font>
      <u val="single"/>
      <sz val="10"/>
      <color indexed="12"/>
      <name val="Arial"/>
      <family val="0"/>
    </font>
    <font>
      <sz val="10"/>
      <name val="Times New Roman"/>
      <family val="1"/>
    </font>
    <font>
      <b/>
      <sz val="10"/>
      <name val="Times New Roman"/>
      <family val="1"/>
    </font>
    <font>
      <u val="single"/>
      <sz val="10"/>
      <color indexed="12"/>
      <name val="Times New Roman"/>
      <family val="1"/>
    </font>
    <font>
      <b/>
      <sz val="12"/>
      <name val="Times New Roman"/>
      <family val="1"/>
    </font>
    <font>
      <b/>
      <vertAlign val="superscript"/>
      <sz val="12"/>
      <name val="Times New Roman"/>
      <family val="1"/>
    </font>
    <font>
      <i/>
      <sz val="10"/>
      <name val="Times New Roman"/>
      <family val="1"/>
    </font>
    <font>
      <b/>
      <vertAlign val="superscript"/>
      <sz val="10"/>
      <name val="Times New Roman"/>
      <family val="1"/>
    </font>
  </fonts>
  <fills count="2">
    <fill>
      <patternFill/>
    </fill>
    <fill>
      <patternFill patternType="gray125"/>
    </fill>
  </fills>
  <borders count="3">
    <border>
      <left/>
      <right/>
      <top/>
      <bottom/>
      <diagonal/>
    </border>
    <border>
      <left>
        <color indexed="63"/>
      </left>
      <right>
        <color indexed="63"/>
      </right>
      <top>
        <color indexed="63"/>
      </top>
      <bottom style="double"/>
    </border>
    <border>
      <left>
        <color indexed="63"/>
      </left>
      <right>
        <color indexed="63"/>
      </right>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3" fillId="0" borderId="0">
      <alignment/>
      <protection/>
    </xf>
    <xf numFmtId="9" fontId="0" fillId="0" borderId="0" applyFont="0" applyFill="0" applyBorder="0" applyAlignment="0" applyProtection="0"/>
  </cellStyleXfs>
  <cellXfs count="22">
    <xf numFmtId="0" fontId="0" fillId="0" borderId="0" xfId="0" applyAlignment="1">
      <alignment/>
    </xf>
    <xf numFmtId="15" fontId="4" fillId="0" borderId="0" xfId="22" applyNumberFormat="1" applyFont="1" quotePrefix="1">
      <alignment/>
      <protection/>
    </xf>
    <xf numFmtId="0" fontId="3" fillId="0" borderId="0" xfId="0" applyFont="1" applyAlignment="1">
      <alignment/>
    </xf>
    <xf numFmtId="0" fontId="4" fillId="0" borderId="0" xfId="21" applyFont="1">
      <alignment/>
      <protection/>
    </xf>
    <xf numFmtId="0" fontId="5" fillId="0" borderId="0" xfId="20" applyFont="1" applyAlignment="1">
      <alignment horizontal="right"/>
    </xf>
    <xf numFmtId="0" fontId="6" fillId="0" borderId="0" xfId="0" applyFont="1" applyAlignment="1">
      <alignment horizontal="center" wrapText="1"/>
    </xf>
    <xf numFmtId="0" fontId="0" fillId="0" borderId="0" xfId="0" applyAlignment="1">
      <alignment horizontal="center" wrapText="1"/>
    </xf>
    <xf numFmtId="0" fontId="3" fillId="0" borderId="1" xfId="0" applyFont="1" applyBorder="1" applyAlignment="1">
      <alignment/>
    </xf>
    <xf numFmtId="0" fontId="3" fillId="0" borderId="0" xfId="0" applyFont="1" applyBorder="1" applyAlignment="1">
      <alignment/>
    </xf>
    <xf numFmtId="0" fontId="8" fillId="0" borderId="0" xfId="0" applyFont="1" applyAlignment="1">
      <alignment/>
    </xf>
    <xf numFmtId="0" fontId="3" fillId="0" borderId="0" xfId="0" applyFont="1" applyAlignment="1">
      <alignment horizontal="centerContinuous"/>
    </xf>
    <xf numFmtId="0" fontId="4" fillId="0" borderId="0" xfId="0" applyFont="1" applyAlignment="1">
      <alignment/>
    </xf>
    <xf numFmtId="0" fontId="4" fillId="0" borderId="2" xfId="0" applyFont="1" applyBorder="1" applyAlignment="1">
      <alignment/>
    </xf>
    <xf numFmtId="0" fontId="4" fillId="0" borderId="2" xfId="0" applyFont="1" applyBorder="1" applyAlignment="1">
      <alignment horizontal="right"/>
    </xf>
    <xf numFmtId="0" fontId="3" fillId="0" borderId="0" xfId="0" applyFont="1" applyAlignment="1">
      <alignment horizontal="center"/>
    </xf>
    <xf numFmtId="167" fontId="3" fillId="0" borderId="0" xfId="0" applyNumberFormat="1" applyFont="1" applyAlignment="1">
      <alignment/>
    </xf>
    <xf numFmtId="0" fontId="3" fillId="0" borderId="2" xfId="0" applyFont="1" applyBorder="1" applyAlignment="1">
      <alignment horizontal="center"/>
    </xf>
    <xf numFmtId="0" fontId="3" fillId="0" borderId="2" xfId="0" applyFont="1" applyBorder="1" applyAlignment="1">
      <alignment/>
    </xf>
    <xf numFmtId="0" fontId="3" fillId="0" borderId="2" xfId="0" applyFont="1" applyBorder="1" applyAlignment="1" quotePrefix="1">
      <alignment/>
    </xf>
    <xf numFmtId="0" fontId="3" fillId="0" borderId="0" xfId="22" applyFont="1" applyFill="1" applyBorder="1">
      <alignment/>
      <protection/>
    </xf>
    <xf numFmtId="0" fontId="3" fillId="0" borderId="0" xfId="0" applyFont="1" applyAlignment="1">
      <alignment wrapText="1"/>
    </xf>
    <xf numFmtId="0" fontId="3" fillId="0" borderId="0" xfId="0" applyFont="1"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05_CL_opt1 with data" xfId="21"/>
    <cellStyle name="Normal_Acc and Freeze Option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EGTRRA%20Options\Excel%20Files\Tables%20for%20Paper\individual%20curren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05-016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x rate schedul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05-0162"/>
    </sheetNames>
    <sheetDataSet>
      <sheetData sheetId="0">
        <row r="10">
          <cell r="C10">
            <v>-5.527</v>
          </cell>
          <cell r="D10">
            <v>-5.549</v>
          </cell>
          <cell r="E10">
            <v>-5.583</v>
          </cell>
          <cell r="F10">
            <v>-5.64</v>
          </cell>
          <cell r="G10">
            <v>-5.688</v>
          </cell>
          <cell r="H10">
            <v>-6.375</v>
          </cell>
          <cell r="I10">
            <v>-6.314</v>
          </cell>
          <cell r="J10">
            <v>-6.305</v>
          </cell>
          <cell r="K10">
            <v>-6.283</v>
          </cell>
          <cell r="L10">
            <v>-6.217</v>
          </cell>
        </row>
        <row r="11">
          <cell r="C11">
            <v>-3.301</v>
          </cell>
          <cell r="D11">
            <v>-3.395</v>
          </cell>
          <cell r="E11">
            <v>-3.505</v>
          </cell>
          <cell r="F11">
            <v>-3.617</v>
          </cell>
          <cell r="G11">
            <v>-3.72</v>
          </cell>
          <cell r="H11">
            <v>-5.511</v>
          </cell>
          <cell r="I11">
            <v>-5.494</v>
          </cell>
          <cell r="J11">
            <v>-5.533</v>
          </cell>
          <cell r="K11">
            <v>-5.553</v>
          </cell>
          <cell r="L11">
            <v>-5.524</v>
          </cell>
        </row>
        <row r="12">
          <cell r="C12">
            <v>-1.088</v>
          </cell>
          <cell r="D12">
            <v>-1.238</v>
          </cell>
          <cell r="E12">
            <v>-1.407</v>
          </cell>
          <cell r="F12">
            <v>-1.564</v>
          </cell>
          <cell r="G12">
            <v>-1.721</v>
          </cell>
          <cell r="H12">
            <v>-4.479</v>
          </cell>
          <cell r="I12">
            <v>-4.492</v>
          </cell>
          <cell r="J12">
            <v>-4.57</v>
          </cell>
          <cell r="K12">
            <v>-4.635</v>
          </cell>
          <cell r="L12">
            <v>-4.642</v>
          </cell>
        </row>
        <row r="13">
          <cell r="C13">
            <v>-6.096</v>
          </cell>
          <cell r="D13">
            <v>-6.094</v>
          </cell>
          <cell r="E13">
            <v>-6.107</v>
          </cell>
          <cell r="F13">
            <v>-6.152</v>
          </cell>
          <cell r="G13">
            <v>-6.186</v>
          </cell>
          <cell r="H13">
            <v>-6.56</v>
          </cell>
          <cell r="I13">
            <v>-6.491</v>
          </cell>
          <cell r="J13">
            <v>-6.473</v>
          </cell>
          <cell r="K13">
            <v>-6.442</v>
          </cell>
          <cell r="L13">
            <v>-6.374</v>
          </cell>
        </row>
        <row r="14">
          <cell r="C14">
            <v>-3.884</v>
          </cell>
          <cell r="D14">
            <v>-3.965</v>
          </cell>
          <cell r="E14">
            <v>-4.053</v>
          </cell>
          <cell r="F14">
            <v>-4.152</v>
          </cell>
          <cell r="G14">
            <v>-4.24</v>
          </cell>
          <cell r="H14">
            <v>-5.752</v>
          </cell>
          <cell r="I14">
            <v>-5.724</v>
          </cell>
          <cell r="J14">
            <v>-5.747</v>
          </cell>
          <cell r="K14">
            <v>-5.755</v>
          </cell>
          <cell r="L14">
            <v>-5.714</v>
          </cell>
        </row>
        <row r="15">
          <cell r="C15">
            <v>-1.643</v>
          </cell>
          <cell r="D15">
            <v>-1.788</v>
          </cell>
          <cell r="E15">
            <v>-1.938</v>
          </cell>
          <cell r="F15">
            <v>-2.089</v>
          </cell>
          <cell r="G15">
            <v>-2.234</v>
          </cell>
          <cell r="H15">
            <v>-4.743</v>
          </cell>
          <cell r="I15">
            <v>-4.749</v>
          </cell>
          <cell r="J15">
            <v>-4.821</v>
          </cell>
          <cell r="K15">
            <v>-4.88</v>
          </cell>
          <cell r="L15">
            <v>-4.883</v>
          </cell>
        </row>
        <row r="21">
          <cell r="C21">
            <v>-5.527</v>
          </cell>
          <cell r="D21">
            <v>-5.549</v>
          </cell>
          <cell r="E21">
            <v>-5.583</v>
          </cell>
          <cell r="F21">
            <v>-5.65</v>
          </cell>
          <cell r="G21">
            <v>-5.696</v>
          </cell>
          <cell r="H21">
            <v>-5.769</v>
          </cell>
          <cell r="I21">
            <v>-5.825</v>
          </cell>
          <cell r="J21">
            <v>-5.906</v>
          </cell>
          <cell r="K21">
            <v>-5.955</v>
          </cell>
          <cell r="L21">
            <v>-6.026</v>
          </cell>
        </row>
        <row r="22">
          <cell r="C22">
            <v>-3.301</v>
          </cell>
          <cell r="D22">
            <v>-3.395</v>
          </cell>
          <cell r="E22">
            <v>-3.505</v>
          </cell>
          <cell r="F22">
            <v>-3.625</v>
          </cell>
          <cell r="G22">
            <v>-3.727</v>
          </cell>
          <cell r="H22">
            <v>-3.864</v>
          </cell>
          <cell r="I22">
            <v>-3.972</v>
          </cell>
          <cell r="J22">
            <v>-4.104</v>
          </cell>
          <cell r="K22">
            <v>-4.2</v>
          </cell>
          <cell r="L22">
            <v>-4.317</v>
          </cell>
        </row>
        <row r="23">
          <cell r="C23">
            <v>-1.088</v>
          </cell>
          <cell r="D23">
            <v>-1.238</v>
          </cell>
          <cell r="E23">
            <v>-1.407</v>
          </cell>
          <cell r="F23">
            <v>-1.567</v>
          </cell>
          <cell r="G23">
            <v>-1.724</v>
          </cell>
          <cell r="H23">
            <v>-1.913</v>
          </cell>
          <cell r="I23">
            <v>-2.058</v>
          </cell>
          <cell r="J23">
            <v>-2.232</v>
          </cell>
          <cell r="K23">
            <v>-2.373</v>
          </cell>
          <cell r="L23">
            <v>-2.528</v>
          </cell>
        </row>
        <row r="24">
          <cell r="C24">
            <v>-6.096</v>
          </cell>
          <cell r="D24">
            <v>-6.094</v>
          </cell>
          <cell r="E24">
            <v>-6.107</v>
          </cell>
          <cell r="F24">
            <v>-6.162</v>
          </cell>
          <cell r="G24">
            <v>-6.195</v>
          </cell>
          <cell r="H24">
            <v>-6.247</v>
          </cell>
          <cell r="I24">
            <v>-6.291</v>
          </cell>
          <cell r="J24">
            <v>-6.357</v>
          </cell>
          <cell r="K24">
            <v>-6.393</v>
          </cell>
          <cell r="L24">
            <v>-6.454</v>
          </cell>
        </row>
        <row r="25">
          <cell r="C25">
            <v>-3.884</v>
          </cell>
          <cell r="D25">
            <v>-3.965</v>
          </cell>
          <cell r="E25">
            <v>-4.053</v>
          </cell>
          <cell r="F25">
            <v>-4.161</v>
          </cell>
          <cell r="G25">
            <v>-4.247</v>
          </cell>
          <cell r="H25">
            <v>-4.37</v>
          </cell>
          <cell r="I25">
            <v>-4.464</v>
          </cell>
          <cell r="J25">
            <v>-4.579</v>
          </cell>
          <cell r="K25">
            <v>-4.666</v>
          </cell>
          <cell r="L25">
            <v>-4.766</v>
          </cell>
        </row>
        <row r="26">
          <cell r="C26">
            <v>-1.643</v>
          </cell>
          <cell r="D26">
            <v>-1.788</v>
          </cell>
          <cell r="E26">
            <v>-1.938</v>
          </cell>
          <cell r="F26">
            <v>-2.093</v>
          </cell>
          <cell r="G26">
            <v>-2.239</v>
          </cell>
          <cell r="H26">
            <v>-2.415</v>
          </cell>
          <cell r="I26">
            <v>-2.545</v>
          </cell>
          <cell r="J26">
            <v>-2.714</v>
          </cell>
          <cell r="K26">
            <v>-2.85</v>
          </cell>
          <cell r="L26">
            <v>-2.999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O35"/>
  <sheetViews>
    <sheetView showGridLines="0" tabSelected="1" zoomScale="80" zoomScaleNormal="80" workbookViewId="0" topLeftCell="A1">
      <selection activeCell="A3" sqref="A3:O3"/>
    </sheetView>
  </sheetViews>
  <sheetFormatPr defaultColWidth="9.140625" defaultRowHeight="12.75"/>
  <cols>
    <col min="1" max="1" width="10.57421875" style="2" customWidth="1"/>
    <col min="2" max="2" width="63.8515625" style="2" customWidth="1"/>
    <col min="3" max="12" width="7.00390625" style="2" customWidth="1"/>
    <col min="13" max="13" width="4.8515625" style="2" customWidth="1"/>
    <col min="14" max="15" width="9.57421875" style="2" customWidth="1"/>
    <col min="16" max="16384" width="9.140625" style="2" customWidth="1"/>
  </cols>
  <sheetData>
    <row r="1" spans="1:15" ht="12.75">
      <c r="A1" s="1">
        <v>38618</v>
      </c>
      <c r="C1" s="3" t="s">
        <v>0</v>
      </c>
      <c r="O1" s="4" t="s">
        <v>1</v>
      </c>
    </row>
    <row r="3" spans="1:15" ht="13.5" customHeight="1">
      <c r="A3" s="5" t="s">
        <v>2</v>
      </c>
      <c r="B3" s="6"/>
      <c r="C3" s="6"/>
      <c r="D3" s="6"/>
      <c r="E3" s="6"/>
      <c r="F3" s="6"/>
      <c r="G3" s="6"/>
      <c r="H3" s="6"/>
      <c r="I3" s="6"/>
      <c r="J3" s="6"/>
      <c r="K3" s="6"/>
      <c r="L3" s="6"/>
      <c r="M3" s="6"/>
      <c r="N3" s="6"/>
      <c r="O3" s="6"/>
    </row>
    <row r="4" spans="1:15" ht="13.5">
      <c r="A4" s="5" t="s">
        <v>3</v>
      </c>
      <c r="B4" s="6"/>
      <c r="C4" s="6"/>
      <c r="D4" s="6"/>
      <c r="E4" s="6"/>
      <c r="F4" s="6"/>
      <c r="G4" s="6"/>
      <c r="H4" s="6"/>
      <c r="I4" s="6"/>
      <c r="J4" s="6"/>
      <c r="K4" s="6"/>
      <c r="L4" s="6"/>
      <c r="M4" s="6"/>
      <c r="N4" s="6"/>
      <c r="O4" s="6"/>
    </row>
    <row r="5" spans="1:15" ht="6.75" customHeight="1" thickBot="1">
      <c r="A5" s="7"/>
      <c r="B5" s="7"/>
      <c r="C5" s="7"/>
      <c r="D5" s="7"/>
      <c r="E5" s="7"/>
      <c r="F5" s="7"/>
      <c r="G5" s="7"/>
      <c r="H5" s="7"/>
      <c r="I5" s="7"/>
      <c r="J5" s="7"/>
      <c r="K5" s="7"/>
      <c r="L5" s="7"/>
      <c r="M5" s="7"/>
      <c r="N5" s="7"/>
      <c r="O5" s="7"/>
    </row>
    <row r="6" spans="1:15" ht="13.5" thickTop="1">
      <c r="A6" s="8"/>
      <c r="B6" s="8"/>
      <c r="C6" s="8"/>
      <c r="D6" s="8"/>
      <c r="E6" s="8"/>
      <c r="F6" s="8"/>
      <c r="G6" s="8"/>
      <c r="H6" s="8"/>
      <c r="I6" s="8"/>
      <c r="J6" s="8"/>
      <c r="K6" s="8"/>
      <c r="L6" s="8"/>
      <c r="M6" s="8"/>
      <c r="N6" s="8"/>
      <c r="O6" s="8"/>
    </row>
    <row r="7" spans="3:15" ht="12.75">
      <c r="C7" s="9" t="s">
        <v>4</v>
      </c>
      <c r="N7" s="10" t="s">
        <v>5</v>
      </c>
      <c r="O7" s="10"/>
    </row>
    <row r="8" spans="3:15" ht="6" customHeight="1">
      <c r="C8" s="9"/>
      <c r="N8" s="10"/>
      <c r="O8" s="10"/>
    </row>
    <row r="9" spans="1:15" ht="15.75">
      <c r="A9" s="11" t="s">
        <v>18</v>
      </c>
      <c r="C9" s="12">
        <v>2006</v>
      </c>
      <c r="D9" s="12">
        <v>2007</v>
      </c>
      <c r="E9" s="12">
        <v>2008</v>
      </c>
      <c r="F9" s="12">
        <v>2009</v>
      </c>
      <c r="G9" s="12">
        <v>2010</v>
      </c>
      <c r="H9" s="12">
        <v>2011</v>
      </c>
      <c r="I9" s="12">
        <v>2012</v>
      </c>
      <c r="J9" s="12">
        <v>2013</v>
      </c>
      <c r="K9" s="12">
        <v>2014</v>
      </c>
      <c r="L9" s="12">
        <v>2015</v>
      </c>
      <c r="N9" s="13" t="s">
        <v>6</v>
      </c>
      <c r="O9" s="13" t="s">
        <v>7</v>
      </c>
    </row>
    <row r="10" spans="1:15" ht="12.75">
      <c r="A10" s="14">
        <v>1</v>
      </c>
      <c r="B10" s="2" t="s">
        <v>8</v>
      </c>
      <c r="C10" s="15">
        <f>0.2*'[2]T05-0162'!C10</f>
        <v>-1.1054000000000002</v>
      </c>
      <c r="D10" s="15">
        <f>0.8*'[2]T05-0162'!C10+0.2*'[2]T05-0162'!D10</f>
        <v>-5.5314000000000005</v>
      </c>
      <c r="E10" s="15">
        <f>0.8*'[2]T05-0162'!D10+0.2*'[2]T05-0162'!E10</f>
        <v>-5.5558000000000005</v>
      </c>
      <c r="F10" s="15">
        <f>0.8*'[2]T05-0162'!E10+0.2*'[2]T05-0162'!F10</f>
        <v>-5.5944</v>
      </c>
      <c r="G10" s="15">
        <f>0.8*'[2]T05-0162'!F10+0.2*'[2]T05-0162'!G10</f>
        <v>-5.6495999999999995</v>
      </c>
      <c r="H10" s="15">
        <f>0.8*'[2]T05-0162'!G10+0.2*'[2]T05-0162'!H10</f>
        <v>-5.8254</v>
      </c>
      <c r="I10" s="15">
        <f>0.8*'[2]T05-0162'!H10+0.2*'[2]T05-0162'!I10</f>
        <v>-6.362800000000001</v>
      </c>
      <c r="J10" s="15">
        <f>0.8*'[2]T05-0162'!I10+0.2*'[2]T05-0162'!J10</f>
        <v>-6.312200000000001</v>
      </c>
      <c r="K10" s="15">
        <f>0.8*'[2]T05-0162'!J10+0.2*'[2]T05-0162'!K10</f>
        <v>-6.300600000000001</v>
      </c>
      <c r="L10" s="15">
        <f>0.8*'[2]T05-0162'!K10+0.2*'[2]T05-0162'!L10</f>
        <v>-6.269800000000001</v>
      </c>
      <c r="N10" s="15">
        <f aca="true" t="shared" si="0" ref="N10:N15">SUM(C10:G10)</f>
        <v>-23.436600000000002</v>
      </c>
      <c r="O10" s="15">
        <f aca="true" t="shared" si="1" ref="O10:O15">SUM(C10:L10)</f>
        <v>-54.507400000000004</v>
      </c>
    </row>
    <row r="11" spans="1:15" ht="12.75">
      <c r="A11" s="14">
        <v>2</v>
      </c>
      <c r="B11" s="2" t="s">
        <v>9</v>
      </c>
      <c r="C11" s="15">
        <f>0.2*'[2]T05-0162'!C11</f>
        <v>-0.6602000000000001</v>
      </c>
      <c r="D11" s="15">
        <f>0.8*'[2]T05-0162'!C11+0.2*'[2]T05-0162'!D11</f>
        <v>-3.3198000000000008</v>
      </c>
      <c r="E11" s="15">
        <f>0.8*'[2]T05-0162'!D11+0.2*'[2]T05-0162'!E11</f>
        <v>-3.4170000000000003</v>
      </c>
      <c r="F11" s="15">
        <f>0.8*'[2]T05-0162'!E11+0.2*'[2]T05-0162'!F11</f>
        <v>-3.5274</v>
      </c>
      <c r="G11" s="15">
        <f>0.8*'[2]T05-0162'!F11+0.2*'[2]T05-0162'!G11</f>
        <v>-3.6376000000000004</v>
      </c>
      <c r="H11" s="15">
        <f>0.8*'[2]T05-0162'!G11+0.2*'[2]T05-0162'!H11</f>
        <v>-4.078200000000001</v>
      </c>
      <c r="I11" s="15">
        <f>0.8*'[2]T05-0162'!H11+0.2*'[2]T05-0162'!I11</f>
        <v>-5.5076</v>
      </c>
      <c r="J11" s="15">
        <f>0.8*'[2]T05-0162'!I11+0.2*'[2]T05-0162'!J11</f>
        <v>-5.5018</v>
      </c>
      <c r="K11" s="15">
        <f>0.8*'[2]T05-0162'!J11+0.2*'[2]T05-0162'!K11</f>
        <v>-5.537</v>
      </c>
      <c r="L11" s="15">
        <f>0.8*'[2]T05-0162'!K11+0.2*'[2]T05-0162'!L11</f>
        <v>-5.5472</v>
      </c>
      <c r="N11" s="15">
        <f t="shared" si="0"/>
        <v>-14.562000000000003</v>
      </c>
      <c r="O11" s="15">
        <f t="shared" si="1"/>
        <v>-40.7338</v>
      </c>
    </row>
    <row r="12" spans="1:15" ht="12.75">
      <c r="A12" s="14">
        <v>3</v>
      </c>
      <c r="B12" s="2" t="s">
        <v>10</v>
      </c>
      <c r="C12" s="15">
        <f>0.2*'[2]T05-0162'!C12</f>
        <v>-0.21760000000000002</v>
      </c>
      <c r="D12" s="15">
        <f>0.8*'[2]T05-0162'!C12+0.2*'[2]T05-0162'!D12</f>
        <v>-1.118</v>
      </c>
      <c r="E12" s="15">
        <f>0.8*'[2]T05-0162'!D12+0.2*'[2]T05-0162'!E12</f>
        <v>-1.2718</v>
      </c>
      <c r="F12" s="15">
        <f>0.8*'[2]T05-0162'!E12+0.2*'[2]T05-0162'!F12</f>
        <v>-1.4384000000000001</v>
      </c>
      <c r="G12" s="15">
        <f>0.8*'[2]T05-0162'!F12+0.2*'[2]T05-0162'!G12</f>
        <v>-1.5954000000000002</v>
      </c>
      <c r="H12" s="15">
        <f>0.8*'[2]T05-0162'!G12+0.2*'[2]T05-0162'!H12</f>
        <v>-2.2726</v>
      </c>
      <c r="I12" s="15">
        <f>0.8*'[2]T05-0162'!H12+0.2*'[2]T05-0162'!I12</f>
        <v>-4.4816</v>
      </c>
      <c r="J12" s="15">
        <f>0.8*'[2]T05-0162'!I12+0.2*'[2]T05-0162'!J12</f>
        <v>-4.5076</v>
      </c>
      <c r="K12" s="15">
        <f>0.8*'[2]T05-0162'!J12+0.2*'[2]T05-0162'!K12</f>
        <v>-4.583</v>
      </c>
      <c r="L12" s="15">
        <f>0.8*'[2]T05-0162'!K12+0.2*'[2]T05-0162'!L12</f>
        <v>-4.6364</v>
      </c>
      <c r="N12" s="15">
        <f t="shared" si="0"/>
        <v>-5.6411999999999995</v>
      </c>
      <c r="O12" s="15">
        <f t="shared" si="1"/>
        <v>-26.1224</v>
      </c>
    </row>
    <row r="13" spans="1:15" ht="12.75">
      <c r="A13" s="14">
        <v>4</v>
      </c>
      <c r="B13" s="2" t="s">
        <v>11</v>
      </c>
      <c r="C13" s="15">
        <f>0.2*'[2]T05-0162'!C13</f>
        <v>-1.2192</v>
      </c>
      <c r="D13" s="15">
        <f>0.8*'[2]T05-0162'!C13+0.2*'[2]T05-0162'!D13</f>
        <v>-6.0956</v>
      </c>
      <c r="E13" s="15">
        <f>0.8*'[2]T05-0162'!D13+0.2*'[2]T05-0162'!E13</f>
        <v>-6.0966000000000005</v>
      </c>
      <c r="F13" s="15">
        <f>0.8*'[2]T05-0162'!E13+0.2*'[2]T05-0162'!F13</f>
        <v>-6.1160000000000005</v>
      </c>
      <c r="G13" s="15">
        <f>0.8*'[2]T05-0162'!F13+0.2*'[2]T05-0162'!G13</f>
        <v>-6.158800000000001</v>
      </c>
      <c r="H13" s="15">
        <f>0.8*'[2]T05-0162'!G13+0.2*'[2]T05-0162'!H13</f>
        <v>-6.260800000000001</v>
      </c>
      <c r="I13" s="15">
        <f>0.8*'[2]T05-0162'!H13+0.2*'[2]T05-0162'!I13</f>
        <v>-6.546200000000001</v>
      </c>
      <c r="J13" s="15">
        <f>0.8*'[2]T05-0162'!I13+0.2*'[2]T05-0162'!J13</f>
        <v>-6.4874</v>
      </c>
      <c r="K13" s="15">
        <f>0.8*'[2]T05-0162'!J13+0.2*'[2]T05-0162'!K13</f>
        <v>-6.4668</v>
      </c>
      <c r="L13" s="15">
        <f>0.8*'[2]T05-0162'!K13+0.2*'[2]T05-0162'!L13</f>
        <v>-6.428400000000001</v>
      </c>
      <c r="N13" s="15">
        <f t="shared" si="0"/>
        <v>-25.6862</v>
      </c>
      <c r="O13" s="15">
        <f t="shared" si="1"/>
        <v>-57.875800000000005</v>
      </c>
    </row>
    <row r="14" spans="1:15" ht="12.75">
      <c r="A14" s="14">
        <v>5</v>
      </c>
      <c r="B14" s="2" t="s">
        <v>12</v>
      </c>
      <c r="C14" s="15">
        <f>0.2*'[2]T05-0162'!C14</f>
        <v>-0.7768</v>
      </c>
      <c r="D14" s="15">
        <f>0.8*'[2]T05-0162'!C14+0.2*'[2]T05-0162'!D14</f>
        <v>-3.9002000000000003</v>
      </c>
      <c r="E14" s="15">
        <f>0.8*'[2]T05-0162'!D14+0.2*'[2]T05-0162'!E14</f>
        <v>-3.9826</v>
      </c>
      <c r="F14" s="15">
        <f>0.8*'[2]T05-0162'!E14+0.2*'[2]T05-0162'!F14</f>
        <v>-4.0728</v>
      </c>
      <c r="G14" s="15">
        <f>0.8*'[2]T05-0162'!F14+0.2*'[2]T05-0162'!G14</f>
        <v>-4.1696</v>
      </c>
      <c r="H14" s="15">
        <f>0.8*'[2]T05-0162'!G14+0.2*'[2]T05-0162'!H14</f>
        <v>-4.542400000000001</v>
      </c>
      <c r="I14" s="15">
        <f>0.8*'[2]T05-0162'!H14+0.2*'[2]T05-0162'!I14</f>
        <v>-5.7464</v>
      </c>
      <c r="J14" s="15">
        <f>0.8*'[2]T05-0162'!I14+0.2*'[2]T05-0162'!J14</f>
        <v>-5.7286</v>
      </c>
      <c r="K14" s="15">
        <f>0.8*'[2]T05-0162'!J14+0.2*'[2]T05-0162'!K14</f>
        <v>-5.7486</v>
      </c>
      <c r="L14" s="15">
        <f>0.8*'[2]T05-0162'!K14+0.2*'[2]T05-0162'!L14</f>
        <v>-5.7468</v>
      </c>
      <c r="N14" s="15">
        <f t="shared" si="0"/>
        <v>-16.902</v>
      </c>
      <c r="O14" s="15">
        <f t="shared" si="1"/>
        <v>-44.41480000000001</v>
      </c>
    </row>
    <row r="15" spans="1:15" ht="12.75">
      <c r="A15" s="14">
        <v>6</v>
      </c>
      <c r="B15" s="2" t="s">
        <v>13</v>
      </c>
      <c r="C15" s="15">
        <f>0.2*'[2]T05-0162'!C15</f>
        <v>-0.3286</v>
      </c>
      <c r="D15" s="15">
        <f>0.8*'[2]T05-0162'!C15+0.2*'[2]T05-0162'!D15</f>
        <v>-1.6720000000000002</v>
      </c>
      <c r="E15" s="15">
        <f>0.8*'[2]T05-0162'!D15+0.2*'[2]T05-0162'!E15</f>
        <v>-1.818</v>
      </c>
      <c r="F15" s="15">
        <f>0.8*'[2]T05-0162'!E15+0.2*'[2]T05-0162'!F15</f>
        <v>-1.9682</v>
      </c>
      <c r="G15" s="15">
        <f>0.8*'[2]T05-0162'!F15+0.2*'[2]T05-0162'!G15</f>
        <v>-2.118</v>
      </c>
      <c r="H15" s="15">
        <f>0.8*'[2]T05-0162'!G15+0.2*'[2]T05-0162'!H15</f>
        <v>-2.7358000000000002</v>
      </c>
      <c r="I15" s="15">
        <f>0.8*'[2]T05-0162'!H15+0.2*'[2]T05-0162'!I15</f>
        <v>-4.7442</v>
      </c>
      <c r="J15" s="15">
        <f>0.8*'[2]T05-0162'!I15+0.2*'[2]T05-0162'!J15</f>
        <v>-4.7634</v>
      </c>
      <c r="K15" s="15">
        <f>0.8*'[2]T05-0162'!J15+0.2*'[2]T05-0162'!K15</f>
        <v>-4.8328</v>
      </c>
      <c r="L15" s="15">
        <f>0.8*'[2]T05-0162'!K15+0.2*'[2]T05-0162'!L15</f>
        <v>-4.8806</v>
      </c>
      <c r="N15" s="15">
        <f t="shared" si="0"/>
        <v>-7.9048</v>
      </c>
      <c r="O15" s="15">
        <f t="shared" si="1"/>
        <v>-29.8616</v>
      </c>
    </row>
    <row r="16" spans="1:12" ht="12.75">
      <c r="A16" s="14"/>
      <c r="C16" s="15"/>
      <c r="D16" s="15"/>
      <c r="E16" s="15"/>
      <c r="F16" s="15"/>
      <c r="G16" s="15"/>
      <c r="H16" s="15"/>
      <c r="I16" s="15"/>
      <c r="J16" s="15"/>
      <c r="K16" s="15"/>
      <c r="L16" s="15"/>
    </row>
    <row r="18" spans="14:15" ht="12.75">
      <c r="N18" s="10" t="s">
        <v>5</v>
      </c>
      <c r="O18" s="10"/>
    </row>
    <row r="19" ht="6" customHeight="1"/>
    <row r="20" spans="1:15" ht="15.75">
      <c r="A20" s="11" t="s">
        <v>18</v>
      </c>
      <c r="C20" s="12">
        <v>2006</v>
      </c>
      <c r="D20" s="12">
        <v>2007</v>
      </c>
      <c r="E20" s="12">
        <v>2008</v>
      </c>
      <c r="F20" s="12">
        <v>2009</v>
      </c>
      <c r="G20" s="12">
        <v>2010</v>
      </c>
      <c r="H20" s="12">
        <v>2011</v>
      </c>
      <c r="I20" s="12">
        <v>2012</v>
      </c>
      <c r="J20" s="12">
        <v>2013</v>
      </c>
      <c r="K20" s="12">
        <v>2014</v>
      </c>
      <c r="L20" s="12">
        <v>2015</v>
      </c>
      <c r="N20" s="13" t="s">
        <v>6</v>
      </c>
      <c r="O20" s="13" t="s">
        <v>7</v>
      </c>
    </row>
    <row r="21" spans="1:15" ht="12.75">
      <c r="A21" s="14">
        <v>1</v>
      </c>
      <c r="B21" s="2" t="s">
        <v>8</v>
      </c>
      <c r="C21" s="15">
        <f>0.2*'[2]T05-0162'!C21</f>
        <v>-1.1054000000000002</v>
      </c>
      <c r="D21" s="15">
        <f>0.8*'[2]T05-0162'!C21+0.2*'[2]T05-0162'!D21</f>
        <v>-5.5314000000000005</v>
      </c>
      <c r="E21" s="15">
        <f>0.8*'[2]T05-0162'!D21+0.2*'[2]T05-0162'!E21</f>
        <v>-5.5558000000000005</v>
      </c>
      <c r="F21" s="15">
        <f>0.8*'[2]T05-0162'!E21+0.2*'[2]T05-0162'!F21</f>
        <v>-5.5964</v>
      </c>
      <c r="G21" s="15">
        <f>0.8*'[2]T05-0162'!F21+0.2*'[2]T05-0162'!G21</f>
        <v>-5.6592</v>
      </c>
      <c r="H21" s="15">
        <f>0.8*'[2]T05-0162'!G21+0.2*'[2]T05-0162'!H21</f>
        <v>-5.7106</v>
      </c>
      <c r="I21" s="15">
        <f>0.8*'[2]T05-0162'!H21+0.2*'[2]T05-0162'!I21</f>
        <v>-5.780200000000001</v>
      </c>
      <c r="J21" s="15">
        <f>0.8*'[2]T05-0162'!I21+0.2*'[2]T05-0162'!J21</f>
        <v>-5.841200000000001</v>
      </c>
      <c r="K21" s="15">
        <f>0.8*'[2]T05-0162'!J21+0.2*'[2]T05-0162'!K21</f>
        <v>-5.9158</v>
      </c>
      <c r="L21" s="15">
        <f>0.8*'[2]T05-0162'!K21+0.2*'[2]T05-0162'!L21</f>
        <v>-5.969200000000001</v>
      </c>
      <c r="N21" s="15">
        <f aca="true" t="shared" si="2" ref="N21:N26">SUM(C21:G21)</f>
        <v>-23.4482</v>
      </c>
      <c r="O21" s="15">
        <f aca="true" t="shared" si="3" ref="O21:O26">SUM(C21:L21)</f>
        <v>-52.6652</v>
      </c>
    </row>
    <row r="22" spans="1:15" ht="12.75">
      <c r="A22" s="14">
        <v>2</v>
      </c>
      <c r="B22" s="2" t="s">
        <v>9</v>
      </c>
      <c r="C22" s="15">
        <f>0.2*'[2]T05-0162'!C22</f>
        <v>-0.6602000000000001</v>
      </c>
      <c r="D22" s="15">
        <f>0.8*'[2]T05-0162'!C22+0.2*'[2]T05-0162'!D22</f>
        <v>-3.3198000000000008</v>
      </c>
      <c r="E22" s="15">
        <f>0.8*'[2]T05-0162'!D22+0.2*'[2]T05-0162'!E22</f>
        <v>-3.4170000000000003</v>
      </c>
      <c r="F22" s="15">
        <f>0.8*'[2]T05-0162'!E22+0.2*'[2]T05-0162'!F22</f>
        <v>-3.5290000000000004</v>
      </c>
      <c r="G22" s="15">
        <f>0.8*'[2]T05-0162'!F22+0.2*'[2]T05-0162'!G22</f>
        <v>-3.6454000000000004</v>
      </c>
      <c r="H22" s="15">
        <f>0.8*'[2]T05-0162'!G22+0.2*'[2]T05-0162'!H22</f>
        <v>-3.7544000000000004</v>
      </c>
      <c r="I22" s="15">
        <f>0.8*'[2]T05-0162'!H22+0.2*'[2]T05-0162'!I22</f>
        <v>-3.8856</v>
      </c>
      <c r="J22" s="15">
        <f>0.8*'[2]T05-0162'!I22+0.2*'[2]T05-0162'!J22</f>
        <v>-3.9984</v>
      </c>
      <c r="K22" s="15">
        <f>0.8*'[2]T05-0162'!J22+0.2*'[2]T05-0162'!K22</f>
        <v>-4.123200000000001</v>
      </c>
      <c r="L22" s="15">
        <f>0.8*'[2]T05-0162'!K22+0.2*'[2]T05-0162'!L22</f>
        <v>-4.223400000000001</v>
      </c>
      <c r="N22" s="15">
        <f t="shared" si="2"/>
        <v>-14.571400000000002</v>
      </c>
      <c r="O22" s="15">
        <f t="shared" si="3"/>
        <v>-34.556400000000004</v>
      </c>
    </row>
    <row r="23" spans="1:15" ht="12.75">
      <c r="A23" s="14">
        <v>3</v>
      </c>
      <c r="B23" s="2" t="s">
        <v>10</v>
      </c>
      <c r="C23" s="15">
        <f>0.2*'[2]T05-0162'!C23</f>
        <v>-0.21760000000000002</v>
      </c>
      <c r="D23" s="15">
        <f>0.8*'[2]T05-0162'!C23+0.2*'[2]T05-0162'!D23</f>
        <v>-1.118</v>
      </c>
      <c r="E23" s="15">
        <f>0.8*'[2]T05-0162'!D23+0.2*'[2]T05-0162'!E23</f>
        <v>-1.2718</v>
      </c>
      <c r="F23" s="15">
        <f>0.8*'[2]T05-0162'!E23+0.2*'[2]T05-0162'!F23</f>
        <v>-1.439</v>
      </c>
      <c r="G23" s="15">
        <f>0.8*'[2]T05-0162'!F23+0.2*'[2]T05-0162'!G23</f>
        <v>-1.5984</v>
      </c>
      <c r="H23" s="15">
        <f>0.8*'[2]T05-0162'!G23+0.2*'[2]T05-0162'!H23</f>
        <v>-1.7618</v>
      </c>
      <c r="I23" s="15">
        <f>0.8*'[2]T05-0162'!H23+0.2*'[2]T05-0162'!I23</f>
        <v>-1.9420000000000002</v>
      </c>
      <c r="J23" s="15">
        <f>0.8*'[2]T05-0162'!I23+0.2*'[2]T05-0162'!J23</f>
        <v>-2.0928</v>
      </c>
      <c r="K23" s="15">
        <f>0.8*'[2]T05-0162'!J23+0.2*'[2]T05-0162'!K23</f>
        <v>-2.2602</v>
      </c>
      <c r="L23" s="15">
        <f>0.8*'[2]T05-0162'!K23+0.2*'[2]T05-0162'!L23</f>
        <v>-2.4040000000000004</v>
      </c>
      <c r="N23" s="15">
        <f t="shared" si="2"/>
        <v>-5.6448</v>
      </c>
      <c r="O23" s="15">
        <f t="shared" si="3"/>
        <v>-16.105600000000003</v>
      </c>
    </row>
    <row r="24" spans="1:15" ht="12.75">
      <c r="A24" s="14">
        <v>4</v>
      </c>
      <c r="B24" s="2" t="s">
        <v>11</v>
      </c>
      <c r="C24" s="15">
        <f>0.2*'[2]T05-0162'!C24</f>
        <v>-1.2192</v>
      </c>
      <c r="D24" s="15">
        <f>0.8*'[2]T05-0162'!C24+0.2*'[2]T05-0162'!D24</f>
        <v>-6.0956</v>
      </c>
      <c r="E24" s="15">
        <f>0.8*'[2]T05-0162'!D24+0.2*'[2]T05-0162'!E24</f>
        <v>-6.0966000000000005</v>
      </c>
      <c r="F24" s="15">
        <f>0.8*'[2]T05-0162'!E24+0.2*'[2]T05-0162'!F24</f>
        <v>-6.118</v>
      </c>
      <c r="G24" s="15">
        <f>0.8*'[2]T05-0162'!F24+0.2*'[2]T05-0162'!G24</f>
        <v>-6.1686000000000005</v>
      </c>
      <c r="H24" s="15">
        <f>0.8*'[2]T05-0162'!G24+0.2*'[2]T05-0162'!H24</f>
        <v>-6.205400000000001</v>
      </c>
      <c r="I24" s="15">
        <f>0.8*'[2]T05-0162'!H24+0.2*'[2]T05-0162'!I24</f>
        <v>-6.255800000000001</v>
      </c>
      <c r="J24" s="15">
        <f>0.8*'[2]T05-0162'!I24+0.2*'[2]T05-0162'!J24</f>
        <v>-6.304200000000001</v>
      </c>
      <c r="K24" s="15">
        <f>0.8*'[2]T05-0162'!J24+0.2*'[2]T05-0162'!K24</f>
        <v>-6.3642</v>
      </c>
      <c r="L24" s="15">
        <f>0.8*'[2]T05-0162'!K24+0.2*'[2]T05-0162'!L24</f>
        <v>-6.4052</v>
      </c>
      <c r="N24" s="15">
        <f t="shared" si="2"/>
        <v>-25.698000000000004</v>
      </c>
      <c r="O24" s="15">
        <f t="shared" si="3"/>
        <v>-57.232800000000005</v>
      </c>
    </row>
    <row r="25" spans="1:15" ht="12.75">
      <c r="A25" s="14">
        <v>5</v>
      </c>
      <c r="B25" s="2" t="s">
        <v>12</v>
      </c>
      <c r="C25" s="15">
        <f>0.2*'[2]T05-0162'!C25</f>
        <v>-0.7768</v>
      </c>
      <c r="D25" s="15">
        <f>0.8*'[2]T05-0162'!C25+0.2*'[2]T05-0162'!D25</f>
        <v>-3.9002000000000003</v>
      </c>
      <c r="E25" s="15">
        <f>0.8*'[2]T05-0162'!D25+0.2*'[2]T05-0162'!E25</f>
        <v>-3.9826</v>
      </c>
      <c r="F25" s="15">
        <f>0.8*'[2]T05-0162'!E25+0.2*'[2]T05-0162'!F25</f>
        <v>-4.0746</v>
      </c>
      <c r="G25" s="15">
        <f>0.8*'[2]T05-0162'!F25+0.2*'[2]T05-0162'!G25</f>
        <v>-4.1781999999999995</v>
      </c>
      <c r="H25" s="15">
        <f>0.8*'[2]T05-0162'!G25+0.2*'[2]T05-0162'!H25</f>
        <v>-4.2716</v>
      </c>
      <c r="I25" s="15">
        <f>0.8*'[2]T05-0162'!H25+0.2*'[2]T05-0162'!I25</f>
        <v>-4.388800000000001</v>
      </c>
      <c r="J25" s="15">
        <f>0.8*'[2]T05-0162'!I25+0.2*'[2]T05-0162'!J25</f>
        <v>-4.487</v>
      </c>
      <c r="K25" s="15">
        <f>0.8*'[2]T05-0162'!J25+0.2*'[2]T05-0162'!K25</f>
        <v>-4.5964</v>
      </c>
      <c r="L25" s="15">
        <f>0.8*'[2]T05-0162'!K25+0.2*'[2]T05-0162'!L25</f>
        <v>-4.686000000000001</v>
      </c>
      <c r="N25" s="15">
        <f t="shared" si="2"/>
        <v>-16.9124</v>
      </c>
      <c r="O25" s="15">
        <f t="shared" si="3"/>
        <v>-39.342200000000005</v>
      </c>
    </row>
    <row r="26" spans="1:15" ht="12.75">
      <c r="A26" s="14">
        <v>6</v>
      </c>
      <c r="B26" s="2" t="s">
        <v>13</v>
      </c>
      <c r="C26" s="15">
        <f>0.2*'[2]T05-0162'!C26</f>
        <v>-0.3286</v>
      </c>
      <c r="D26" s="15">
        <f>0.8*'[2]T05-0162'!C26+0.2*'[2]T05-0162'!D26</f>
        <v>-1.6720000000000002</v>
      </c>
      <c r="E26" s="15">
        <f>0.8*'[2]T05-0162'!D26+0.2*'[2]T05-0162'!E26</f>
        <v>-1.818</v>
      </c>
      <c r="F26" s="15">
        <f>0.8*'[2]T05-0162'!E26+0.2*'[2]T05-0162'!F26</f>
        <v>-1.969</v>
      </c>
      <c r="G26" s="15">
        <f>0.8*'[2]T05-0162'!F26+0.2*'[2]T05-0162'!G26</f>
        <v>-2.1222000000000003</v>
      </c>
      <c r="H26" s="15">
        <f>0.8*'[2]T05-0162'!G26+0.2*'[2]T05-0162'!H26</f>
        <v>-2.2742</v>
      </c>
      <c r="I26" s="15">
        <f>0.8*'[2]T05-0162'!H26+0.2*'[2]T05-0162'!I26</f>
        <v>-2.4410000000000003</v>
      </c>
      <c r="J26" s="15">
        <f>0.8*'[2]T05-0162'!I26+0.2*'[2]T05-0162'!J26</f>
        <v>-2.5788</v>
      </c>
      <c r="K26" s="15">
        <f>0.8*'[2]T05-0162'!J26+0.2*'[2]T05-0162'!K26</f>
        <v>-2.7412</v>
      </c>
      <c r="L26" s="15">
        <f>0.8*'[2]T05-0162'!K26+0.2*'[2]T05-0162'!L26</f>
        <v>-2.8798000000000004</v>
      </c>
      <c r="N26" s="15">
        <f t="shared" si="2"/>
        <v>-7.909800000000001</v>
      </c>
      <c r="O26" s="15">
        <f t="shared" si="3"/>
        <v>-20.8248</v>
      </c>
    </row>
    <row r="27" spans="1:15" ht="12.75">
      <c r="A27" s="16"/>
      <c r="B27" s="17"/>
      <c r="C27" s="18"/>
      <c r="D27" s="18"/>
      <c r="E27" s="18"/>
      <c r="F27" s="18"/>
      <c r="G27" s="18"/>
      <c r="H27" s="18"/>
      <c r="I27" s="18"/>
      <c r="J27" s="18"/>
      <c r="K27" s="18"/>
      <c r="L27" s="18"/>
      <c r="M27" s="18"/>
      <c r="N27" s="17"/>
      <c r="O27" s="17"/>
    </row>
    <row r="28" ht="12.75">
      <c r="A28" s="19" t="s">
        <v>14</v>
      </c>
    </row>
    <row r="29" ht="12.75">
      <c r="A29" s="2" t="s">
        <v>15</v>
      </c>
    </row>
    <row r="30" spans="1:15" ht="12.75">
      <c r="A30" s="20" t="s">
        <v>16</v>
      </c>
      <c r="B30" s="20"/>
      <c r="C30" s="20"/>
      <c r="D30" s="20"/>
      <c r="E30" s="20"/>
      <c r="F30" s="20"/>
      <c r="G30" s="20"/>
      <c r="H30" s="20"/>
      <c r="I30" s="20"/>
      <c r="J30" s="20"/>
      <c r="K30" s="20"/>
      <c r="L30" s="20"/>
      <c r="M30" s="20"/>
      <c r="N30" s="20"/>
      <c r="O30" s="20"/>
    </row>
    <row r="31" spans="1:15" ht="12.75">
      <c r="A31" s="20"/>
      <c r="B31" s="20"/>
      <c r="C31" s="20"/>
      <c r="D31" s="20"/>
      <c r="E31" s="20"/>
      <c r="F31" s="20"/>
      <c r="G31" s="20"/>
      <c r="H31" s="20"/>
      <c r="I31" s="20"/>
      <c r="J31" s="20"/>
      <c r="K31" s="20"/>
      <c r="L31" s="20"/>
      <c r="M31" s="20"/>
      <c r="N31" s="20"/>
      <c r="O31" s="20"/>
    </row>
    <row r="32" spans="1:15" ht="12.75">
      <c r="A32" s="20"/>
      <c r="B32" s="20"/>
      <c r="C32" s="20"/>
      <c r="D32" s="20"/>
      <c r="E32" s="20"/>
      <c r="F32" s="20"/>
      <c r="G32" s="20"/>
      <c r="H32" s="20"/>
      <c r="I32" s="20"/>
      <c r="J32" s="20"/>
      <c r="K32" s="20"/>
      <c r="L32" s="20"/>
      <c r="M32" s="20"/>
      <c r="N32" s="20"/>
      <c r="O32" s="20"/>
    </row>
    <row r="33" spans="1:15" ht="12.75">
      <c r="A33" s="20"/>
      <c r="B33" s="20"/>
      <c r="C33" s="20"/>
      <c r="D33" s="20"/>
      <c r="E33" s="20"/>
      <c r="F33" s="20"/>
      <c r="G33" s="20"/>
      <c r="H33" s="20"/>
      <c r="I33" s="20"/>
      <c r="J33" s="20"/>
      <c r="K33" s="20"/>
      <c r="L33" s="20"/>
      <c r="M33" s="20"/>
      <c r="N33" s="20"/>
      <c r="O33" s="20"/>
    </row>
    <row r="34" spans="1:15" ht="12.75">
      <c r="A34" s="21" t="s">
        <v>17</v>
      </c>
      <c r="B34" s="21"/>
      <c r="C34" s="21"/>
      <c r="D34" s="21"/>
      <c r="E34" s="21"/>
      <c r="F34" s="21"/>
      <c r="G34" s="21"/>
      <c r="H34" s="21"/>
      <c r="I34" s="21"/>
      <c r="J34" s="21"/>
      <c r="K34" s="21"/>
      <c r="L34" s="21"/>
      <c r="M34" s="21"/>
      <c r="N34" s="21"/>
      <c r="O34" s="21"/>
    </row>
    <row r="35" spans="1:15" ht="12.75">
      <c r="A35" s="21"/>
      <c r="B35" s="21"/>
      <c r="C35" s="21"/>
      <c r="D35" s="21"/>
      <c r="E35" s="21"/>
      <c r="F35" s="21"/>
      <c r="G35" s="21"/>
      <c r="H35" s="21"/>
      <c r="I35" s="21"/>
      <c r="J35" s="21"/>
      <c r="K35" s="21"/>
      <c r="L35" s="21"/>
      <c r="M35" s="21"/>
      <c r="N35" s="21"/>
      <c r="O35" s="21"/>
    </row>
  </sheetData>
  <mergeCells count="3">
    <mergeCell ref="A4:O4"/>
    <mergeCell ref="A30:O33"/>
    <mergeCell ref="A3:O3"/>
  </mergeCells>
  <hyperlinks>
    <hyperlink ref="O1" r:id="rId1" display="http://www.taxpolicycenter.org"/>
  </hyperlinks>
  <printOptions/>
  <pageMargins left="0.75" right="0.75" top="1" bottom="1" header="0.5" footer="0.5"/>
  <pageSetup fitToHeight="1" fitToWidth="1" horizontalDpi="600" verticalDpi="600" orientation="landscape" scale="72"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TKravitz</dc:creator>
  <cp:keywords/>
  <dc:description/>
  <cp:lastModifiedBy>TKravitz</cp:lastModifiedBy>
  <dcterms:created xsi:type="dcterms:W3CDTF">2005-09-30T19:18:54Z</dcterms:created>
  <dcterms:modified xsi:type="dcterms:W3CDTF">2005-09-30T19:21:11Z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