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900" windowWidth="14220" windowHeight="8055" activeTab="0"/>
  </bookViews>
  <sheets>
    <sheet name="T04-0043" sheetId="1" r:id="rId1"/>
  </sheets>
  <externalReferences>
    <externalReference r:id="rId4"/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<sst xmlns="http://schemas.openxmlformats.org/spreadsheetml/2006/main" count="33" uniqueCount="24">
  <si>
    <t>PRELIMINARY RESULTS</t>
  </si>
  <si>
    <t>http://www.taxpolicycenter.org</t>
  </si>
  <si>
    <t>Table T04-0043</t>
  </si>
  <si>
    <t>Net Estate Tax ($ thousands)</t>
  </si>
  <si>
    <t>All Estate Tax Returns</t>
  </si>
  <si>
    <t>Married Estate Tax Returns</t>
  </si>
  <si>
    <t>Not Married Estate Tax Returns</t>
  </si>
  <si>
    <t>Number (thousands)</t>
  </si>
  <si>
    <t>Percent of Total</t>
  </si>
  <si>
    <t>Amount ($millions)</t>
  </si>
  <si>
    <t>Less than 10</t>
  </si>
  <si>
    <t>10-25</t>
  </si>
  <si>
    <t>25-50</t>
  </si>
  <si>
    <t>50-100</t>
  </si>
  <si>
    <t>100-200</t>
  </si>
  <si>
    <t>200-500</t>
  </si>
  <si>
    <t>500-1,000</t>
  </si>
  <si>
    <t>1,000-2,000</t>
  </si>
  <si>
    <t>2,000-5,000</t>
  </si>
  <si>
    <t>More than 5,000</t>
  </si>
  <si>
    <t>All</t>
  </si>
  <si>
    <t>Source: Urban-Brookings Tax Policy Center Microsimulation Model (version 0304-2).</t>
  </si>
  <si>
    <t>(1) Calendar year.</t>
  </si>
  <si>
    <r>
      <t>Current-Law Distribution of Estate Tax By Amount of Estate Tax Paid, 2009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</si>
</sst>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0.0"/>
  </numFmts>
  <fonts count="7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5" fontId="4" fillId="0" borderId="0" xfId="21" applyNumberFormat="1" applyFont="1" applyAlignment="1">
      <alignment horizontal="left"/>
      <protection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3" fillId="0" borderId="0" xfId="20" applyAlignment="1">
      <alignment horizontal="right"/>
    </xf>
    <xf numFmtId="0" fontId="0" fillId="0" borderId="1" xfId="21" applyBorder="1">
      <alignment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right"/>
      <protection/>
    </xf>
    <xf numFmtId="164" fontId="0" fillId="0" borderId="0" xfId="21" applyNumberFormat="1" applyAlignment="1">
      <alignment horizontal="right"/>
      <protection/>
    </xf>
    <xf numFmtId="3" fontId="0" fillId="0" borderId="0" xfId="21" applyNumberFormat="1" applyAlignment="1">
      <alignment horizontal="center"/>
      <protection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Alignment="1">
      <alignment horizontal="center"/>
      <protection/>
    </xf>
    <xf numFmtId="16" fontId="4" fillId="0" borderId="0" xfId="21" applyNumberFormat="1" applyFont="1" applyAlignment="1">
      <alignment horizontal="right"/>
      <protection/>
    </xf>
    <xf numFmtId="16" fontId="4" fillId="0" borderId="0" xfId="21" applyNumberFormat="1" applyFont="1" applyAlignment="1" quotePrefix="1">
      <alignment horizontal="right"/>
      <protection/>
    </xf>
    <xf numFmtId="0" fontId="0" fillId="0" borderId="3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ill="1" applyBorder="1">
      <alignment/>
      <protection/>
    </xf>
    <xf numFmtId="0" fontId="0" fillId="0" borderId="0" xfId="0" applyAlignment="1">
      <alignment wrapText="1"/>
    </xf>
    <xf numFmtId="0" fontId="5" fillId="0" borderId="0" xfId="21" applyFont="1" applyAlignment="1">
      <alignment horizontal="center"/>
      <protection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5" xfId="21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0" xfId="2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4" fillId="0" borderId="2" xfId="2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March%202004%20Revised%20Version%20(New%20Ages)\09_CL_distn%20with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9Data"/>
      <sheetName val="09DataIncTax"/>
      <sheetName val="09DatabyTax"/>
    </sheetNames>
    <sheetDataSet>
      <sheetData sheetId="2">
        <row r="11">
          <cell r="B11">
            <v>8707</v>
          </cell>
          <cell r="C11">
            <v>0</v>
          </cell>
        </row>
        <row r="12">
          <cell r="B12">
            <v>37</v>
          </cell>
          <cell r="C12">
            <v>223333</v>
          </cell>
        </row>
        <row r="13">
          <cell r="B13">
            <v>109</v>
          </cell>
          <cell r="C13">
            <v>2065031</v>
          </cell>
        </row>
        <row r="14">
          <cell r="B14">
            <v>150</v>
          </cell>
          <cell r="C14">
            <v>5705296</v>
          </cell>
        </row>
        <row r="15">
          <cell r="B15">
            <v>195</v>
          </cell>
          <cell r="C15">
            <v>14206023</v>
          </cell>
        </row>
        <row r="16">
          <cell r="B16">
            <v>465</v>
          </cell>
          <cell r="C16">
            <v>72426380</v>
          </cell>
        </row>
        <row r="17">
          <cell r="B17">
            <v>1479</v>
          </cell>
          <cell r="C17">
            <v>467781131</v>
          </cell>
        </row>
        <row r="18">
          <cell r="B18">
            <v>1584</v>
          </cell>
          <cell r="C18">
            <v>1105531387</v>
          </cell>
        </row>
        <row r="19">
          <cell r="B19">
            <v>1357</v>
          </cell>
          <cell r="C19">
            <v>1942944392</v>
          </cell>
        </row>
        <row r="20">
          <cell r="B20">
            <v>1206</v>
          </cell>
          <cell r="C20">
            <v>3464505366</v>
          </cell>
        </row>
        <row r="21">
          <cell r="B21">
            <v>512</v>
          </cell>
          <cell r="C21">
            <v>7944872055</v>
          </cell>
        </row>
        <row r="22">
          <cell r="B22">
            <v>15800</v>
          </cell>
          <cell r="C22">
            <v>15020260393</v>
          </cell>
        </row>
        <row r="34">
          <cell r="B34">
            <v>6652</v>
          </cell>
          <cell r="C34">
            <v>0</v>
          </cell>
        </row>
        <row r="35">
          <cell r="B35">
            <v>8</v>
          </cell>
          <cell r="C35">
            <v>36760</v>
          </cell>
        </row>
        <row r="36">
          <cell r="B36">
            <v>25</v>
          </cell>
          <cell r="C36">
            <v>385566</v>
          </cell>
        </row>
        <row r="37">
          <cell r="B37">
            <v>30</v>
          </cell>
          <cell r="C37">
            <v>1114053</v>
          </cell>
        </row>
        <row r="38">
          <cell r="B38">
            <v>45</v>
          </cell>
          <cell r="C38">
            <v>3434979</v>
          </cell>
        </row>
        <row r="39">
          <cell r="B39">
            <v>84</v>
          </cell>
          <cell r="C39">
            <v>12727636</v>
          </cell>
        </row>
        <row r="40">
          <cell r="B40">
            <v>211</v>
          </cell>
          <cell r="C40">
            <v>71997929</v>
          </cell>
        </row>
        <row r="41">
          <cell r="B41">
            <v>242</v>
          </cell>
          <cell r="C41">
            <v>178415551</v>
          </cell>
        </row>
        <row r="42">
          <cell r="B42">
            <v>206</v>
          </cell>
          <cell r="C42">
            <v>285816943</v>
          </cell>
        </row>
        <row r="43">
          <cell r="B43">
            <v>120</v>
          </cell>
          <cell r="C43">
            <v>369936042</v>
          </cell>
        </row>
        <row r="44">
          <cell r="B44">
            <v>97</v>
          </cell>
          <cell r="C44">
            <v>1537087075</v>
          </cell>
        </row>
        <row r="45">
          <cell r="B45">
            <v>7719</v>
          </cell>
          <cell r="C45">
            <v>2460952534</v>
          </cell>
        </row>
        <row r="57">
          <cell r="B57">
            <v>2055</v>
          </cell>
          <cell r="C57">
            <v>0</v>
          </cell>
        </row>
        <row r="58">
          <cell r="B58">
            <v>29</v>
          </cell>
          <cell r="C58">
            <v>186574</v>
          </cell>
        </row>
        <row r="59">
          <cell r="B59">
            <v>84</v>
          </cell>
          <cell r="C59">
            <v>1679465</v>
          </cell>
        </row>
        <row r="60">
          <cell r="B60">
            <v>120</v>
          </cell>
          <cell r="C60">
            <v>4591243</v>
          </cell>
        </row>
        <row r="61">
          <cell r="B61">
            <v>150</v>
          </cell>
          <cell r="C61">
            <v>10771044</v>
          </cell>
        </row>
        <row r="62">
          <cell r="B62">
            <v>381</v>
          </cell>
          <cell r="C62">
            <v>59698744</v>
          </cell>
        </row>
        <row r="63">
          <cell r="B63">
            <v>1268</v>
          </cell>
          <cell r="C63">
            <v>395783202</v>
          </cell>
        </row>
        <row r="64">
          <cell r="B64">
            <v>1342</v>
          </cell>
          <cell r="C64">
            <v>927115835</v>
          </cell>
        </row>
        <row r="65">
          <cell r="B65">
            <v>1151</v>
          </cell>
          <cell r="C65">
            <v>1657127449</v>
          </cell>
        </row>
        <row r="66">
          <cell r="B66">
            <v>1086</v>
          </cell>
          <cell r="C66">
            <v>3094569324</v>
          </cell>
        </row>
        <row r="67">
          <cell r="B67">
            <v>415</v>
          </cell>
          <cell r="C67">
            <v>6407784980</v>
          </cell>
        </row>
        <row r="68">
          <cell r="B68">
            <v>8081</v>
          </cell>
          <cell r="C68">
            <v>12559307859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C24"/>
  <sheetViews>
    <sheetView showGridLines="0" tabSelected="1" workbookViewId="0" topLeftCell="A1">
      <selection activeCell="S9" sqref="S9"/>
    </sheetView>
  </sheetViews>
  <sheetFormatPr defaultColWidth="9.33203125" defaultRowHeight="12.75"/>
  <cols>
    <col min="1" max="1" width="16" style="2" customWidth="1"/>
    <col min="2" max="2" width="4.16015625" style="2" customWidth="1"/>
    <col min="3" max="3" width="1.5" style="2" customWidth="1"/>
    <col min="4" max="4" width="8.83203125" style="2" customWidth="1"/>
    <col min="5" max="5" width="2.83203125" style="2" customWidth="1"/>
    <col min="6" max="6" width="8.83203125" style="2" customWidth="1"/>
    <col min="7" max="7" width="2.83203125" style="2" customWidth="1"/>
    <col min="8" max="8" width="8.83203125" style="2" customWidth="1"/>
    <col min="9" max="9" width="2.83203125" style="2" customWidth="1"/>
    <col min="10" max="10" width="8.83203125" style="2" customWidth="1"/>
    <col min="11" max="11" width="2.83203125" style="2" customWidth="1"/>
    <col min="12" max="12" width="1.5" style="2" customWidth="1"/>
    <col min="13" max="13" width="8.83203125" style="2" customWidth="1"/>
    <col min="14" max="14" width="2.83203125" style="2" customWidth="1"/>
    <col min="15" max="15" width="8.83203125" style="2" customWidth="1"/>
    <col min="16" max="16" width="2.83203125" style="2" customWidth="1"/>
    <col min="17" max="17" width="8.83203125" style="2" customWidth="1"/>
    <col min="18" max="18" width="2.83203125" style="2" customWidth="1"/>
    <col min="19" max="19" width="8.83203125" style="2" customWidth="1"/>
    <col min="20" max="20" width="2.83203125" style="2" customWidth="1"/>
    <col min="21" max="21" width="1.5" style="2" customWidth="1"/>
    <col min="22" max="22" width="8.83203125" style="2" customWidth="1"/>
    <col min="23" max="23" width="2.83203125" style="2" customWidth="1"/>
    <col min="24" max="24" width="8.83203125" style="2" customWidth="1"/>
    <col min="25" max="25" width="2.83203125" style="2" customWidth="1"/>
    <col min="26" max="26" width="8.83203125" style="2" customWidth="1"/>
    <col min="27" max="27" width="2.83203125" style="2" customWidth="1"/>
    <col min="28" max="28" width="8.83203125" style="2" customWidth="1"/>
    <col min="29" max="29" width="2.83203125" style="2" customWidth="1"/>
    <col min="30" max="16384" width="8.16015625" style="2" customWidth="1"/>
  </cols>
  <sheetData>
    <row r="1" spans="1:29" ht="12.75">
      <c r="A1" s="1">
        <v>38075</v>
      </c>
      <c r="D1" s="3" t="s">
        <v>0</v>
      </c>
      <c r="AC1" s="4" t="s">
        <v>1</v>
      </c>
    </row>
    <row r="2" ht="12.75">
      <c r="A2" s="1"/>
    </row>
    <row r="3" spans="1:29" ht="15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:29" ht="18.75" customHeight="1">
      <c r="A4" s="19" t="s">
        <v>23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2:29" ht="13.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3.5" customHeight="1" thickTop="1">
      <c r="A6" s="27" t="s">
        <v>3</v>
      </c>
      <c r="B6" s="27"/>
      <c r="C6" s="6"/>
      <c r="D6" s="20" t="s">
        <v>4</v>
      </c>
      <c r="E6" s="20"/>
      <c r="F6" s="20"/>
      <c r="G6" s="20"/>
      <c r="H6" s="20"/>
      <c r="I6" s="20"/>
      <c r="J6" s="20"/>
      <c r="K6" s="20"/>
      <c r="L6" s="6"/>
      <c r="M6" s="20" t="s">
        <v>5</v>
      </c>
      <c r="N6" s="20"/>
      <c r="O6" s="20"/>
      <c r="P6" s="20"/>
      <c r="Q6" s="20"/>
      <c r="R6" s="20"/>
      <c r="S6" s="20"/>
      <c r="T6" s="20"/>
      <c r="U6" s="6"/>
      <c r="V6" s="20" t="s">
        <v>6</v>
      </c>
      <c r="W6" s="20"/>
      <c r="X6" s="20"/>
      <c r="Y6" s="20"/>
      <c r="Z6" s="20"/>
      <c r="AA6" s="20"/>
      <c r="AB6" s="20"/>
      <c r="AC6" s="20"/>
    </row>
    <row r="7" spans="1:29" ht="12.75" customHeight="1">
      <c r="A7" s="21"/>
      <c r="B7" s="21"/>
      <c r="C7" s="7"/>
      <c r="D7" s="21" t="s">
        <v>7</v>
      </c>
      <c r="E7" s="21"/>
      <c r="F7" s="23" t="s">
        <v>8</v>
      </c>
      <c r="G7" s="23"/>
      <c r="H7" s="21" t="s">
        <v>9</v>
      </c>
      <c r="I7" s="21"/>
      <c r="J7" s="23" t="s">
        <v>8</v>
      </c>
      <c r="K7" s="23"/>
      <c r="L7" s="7"/>
      <c r="M7" s="21" t="s">
        <v>7</v>
      </c>
      <c r="N7" s="21"/>
      <c r="O7" s="23" t="s">
        <v>8</v>
      </c>
      <c r="P7" s="23"/>
      <c r="Q7" s="21" t="s">
        <v>9</v>
      </c>
      <c r="R7" s="21"/>
      <c r="S7" s="23" t="s">
        <v>8</v>
      </c>
      <c r="T7" s="23"/>
      <c r="U7" s="7"/>
      <c r="V7" s="21" t="s">
        <v>7</v>
      </c>
      <c r="W7" s="21"/>
      <c r="X7" s="23" t="s">
        <v>8</v>
      </c>
      <c r="Y7" s="23"/>
      <c r="Z7" s="21" t="s">
        <v>9</v>
      </c>
      <c r="AA7" s="21"/>
      <c r="AB7" s="23" t="s">
        <v>8</v>
      </c>
      <c r="AC7" s="23"/>
    </row>
    <row r="8" spans="1:29" ht="12.75" customHeight="1">
      <c r="A8" s="22"/>
      <c r="B8" s="22"/>
      <c r="C8" s="7"/>
      <c r="D8" s="22"/>
      <c r="E8" s="22"/>
      <c r="F8" s="24"/>
      <c r="G8" s="24"/>
      <c r="H8" s="22"/>
      <c r="I8" s="22"/>
      <c r="J8" s="24"/>
      <c r="K8" s="24"/>
      <c r="L8" s="7"/>
      <c r="M8" s="22"/>
      <c r="N8" s="22"/>
      <c r="O8" s="24"/>
      <c r="P8" s="24"/>
      <c r="Q8" s="22"/>
      <c r="R8" s="22"/>
      <c r="S8" s="24"/>
      <c r="T8" s="24"/>
      <c r="U8" s="7"/>
      <c r="V8" s="22"/>
      <c r="W8" s="22"/>
      <c r="X8" s="24"/>
      <c r="Y8" s="24"/>
      <c r="Z8" s="22"/>
      <c r="AA8" s="22"/>
      <c r="AB8" s="24"/>
      <c r="AC8" s="24"/>
    </row>
    <row r="10" spans="1:29" ht="12.75">
      <c r="A10" s="8">
        <v>0</v>
      </c>
      <c r="B10" s="8"/>
      <c r="D10" s="9">
        <f>+'[2]09DatabyTax'!B11/1000</f>
        <v>8.707</v>
      </c>
      <c r="E10" s="10"/>
      <c r="F10" s="11">
        <f>+D10/$D$21*100</f>
        <v>55.10759493670886</v>
      </c>
      <c r="G10" s="12"/>
      <c r="H10" s="9">
        <f>+'[2]09DatabyTax'!C11/1000000</f>
        <v>0</v>
      </c>
      <c r="I10" s="10"/>
      <c r="J10" s="11">
        <f>+H10/$H$21*100</f>
        <v>0</v>
      </c>
      <c r="K10" s="12"/>
      <c r="M10" s="9">
        <f>+'[2]09DatabyTax'!B34/1000</f>
        <v>6.652</v>
      </c>
      <c r="N10" s="10"/>
      <c r="O10" s="11">
        <f>+M10/$M$21*100</f>
        <v>86.17696592822904</v>
      </c>
      <c r="P10" s="12"/>
      <c r="Q10" s="9">
        <f>+'[2]09DatabyTax'!C34/1000000</f>
        <v>0</v>
      </c>
      <c r="R10" s="10"/>
      <c r="S10" s="11">
        <f>+Q10/$Q$21*100</f>
        <v>0</v>
      </c>
      <c r="T10" s="12"/>
      <c r="V10" s="9">
        <f>+'[2]09DatabyTax'!B57/1000</f>
        <v>2.055</v>
      </c>
      <c r="W10" s="10"/>
      <c r="X10" s="11">
        <f>+V10/$V$21*100</f>
        <v>25.430021037000373</v>
      </c>
      <c r="Y10" s="12"/>
      <c r="Z10" s="9">
        <f>+'[2]09DatabyTax'!C57/1000000</f>
        <v>0</v>
      </c>
      <c r="AA10" s="10"/>
      <c r="AB10" s="11">
        <f>+Z10/$Z$21*100</f>
        <v>0</v>
      </c>
      <c r="AC10" s="12"/>
    </row>
    <row r="11" spans="1:29" ht="12.75">
      <c r="A11" s="13" t="s">
        <v>10</v>
      </c>
      <c r="B11" s="14"/>
      <c r="D11" s="9">
        <f>+'[2]09DatabyTax'!B12/1000</f>
        <v>0.037</v>
      </c>
      <c r="E11" s="10"/>
      <c r="F11" s="11">
        <f aca="true" t="shared" si="0" ref="F11:F21">+D11/$D$21*100</f>
        <v>0.2341772151898734</v>
      </c>
      <c r="G11" s="12"/>
      <c r="H11" s="9">
        <f>+'[2]09DatabyTax'!C12/1000000</f>
        <v>0.223333</v>
      </c>
      <c r="I11" s="10"/>
      <c r="J11" s="11">
        <f aca="true" t="shared" si="1" ref="J11:J21">+H11/$H$21*100</f>
        <v>0.0014868783506847955</v>
      </c>
      <c r="K11" s="12"/>
      <c r="M11" s="9">
        <f>+'[2]09DatabyTax'!B35/1000</f>
        <v>0.008</v>
      </c>
      <c r="N11" s="10"/>
      <c r="O11" s="11">
        <f aca="true" t="shared" si="2" ref="O11:O21">+M11/$M$21*100</f>
        <v>0.10364036792330612</v>
      </c>
      <c r="P11" s="12"/>
      <c r="Q11" s="9">
        <f>+'[2]09DatabyTax'!C35/1000000</f>
        <v>0.03676</v>
      </c>
      <c r="R11" s="10"/>
      <c r="S11" s="11">
        <f aca="true" t="shared" si="3" ref="S11:S21">+Q11/$Q$21*100</f>
        <v>0.0014937305572590943</v>
      </c>
      <c r="T11" s="12"/>
      <c r="V11" s="9">
        <f>+'[2]09DatabyTax'!B58/1000</f>
        <v>0.029</v>
      </c>
      <c r="W11" s="10"/>
      <c r="X11" s="11">
        <f aca="true" t="shared" si="4" ref="X11:X21">+V11/$V$21*100</f>
        <v>0.3588664769211732</v>
      </c>
      <c r="Y11" s="12"/>
      <c r="Z11" s="9">
        <f>+'[2]09DatabyTax'!C58/1000000</f>
        <v>0.186574</v>
      </c>
      <c r="AA11" s="10"/>
      <c r="AB11" s="11">
        <f aca="true" t="shared" si="5" ref="AB11:AB21">+Z11/$Z$21*100</f>
        <v>0.0014855436469478774</v>
      </c>
      <c r="AC11" s="12"/>
    </row>
    <row r="12" spans="1:29" ht="12.75">
      <c r="A12" s="14" t="s">
        <v>11</v>
      </c>
      <c r="B12" s="8"/>
      <c r="D12" s="9">
        <f>+'[2]09DatabyTax'!B13/1000</f>
        <v>0.109</v>
      </c>
      <c r="E12" s="10"/>
      <c r="F12" s="11">
        <f t="shared" si="0"/>
        <v>0.689873417721519</v>
      </c>
      <c r="G12" s="12"/>
      <c r="H12" s="9">
        <f>+'[2]09DatabyTax'!C13/1000000</f>
        <v>2.065031</v>
      </c>
      <c r="I12" s="10"/>
      <c r="J12" s="11">
        <f t="shared" si="1"/>
        <v>0.013748303597735103</v>
      </c>
      <c r="K12" s="12"/>
      <c r="M12" s="9">
        <f>+'[2]09DatabyTax'!B36/1000</f>
        <v>0.025</v>
      </c>
      <c r="N12" s="10"/>
      <c r="O12" s="11">
        <f t="shared" si="2"/>
        <v>0.32387614976033163</v>
      </c>
      <c r="P12" s="12"/>
      <c r="Q12" s="9">
        <f>+'[2]09DatabyTax'!C36/1000000</f>
        <v>0.385566</v>
      </c>
      <c r="R12" s="10"/>
      <c r="S12" s="11">
        <f t="shared" si="3"/>
        <v>0.01566734809684875</v>
      </c>
      <c r="T12" s="12"/>
      <c r="V12" s="9">
        <f>+'[2]09DatabyTax'!B59/1000</f>
        <v>0.084</v>
      </c>
      <c r="W12" s="10"/>
      <c r="X12" s="11">
        <f t="shared" si="4"/>
        <v>1.0394753124613292</v>
      </c>
      <c r="Y12" s="12"/>
      <c r="Z12" s="9">
        <f>+'[2]09DatabyTax'!C59/1000000</f>
        <v>1.679465</v>
      </c>
      <c r="AA12" s="10"/>
      <c r="AB12" s="11">
        <f t="shared" si="5"/>
        <v>0.013372273526972232</v>
      </c>
      <c r="AC12" s="12"/>
    </row>
    <row r="13" spans="1:29" ht="12.75">
      <c r="A13" s="8" t="s">
        <v>12</v>
      </c>
      <c r="B13" s="8"/>
      <c r="D13" s="9">
        <f>+'[2]09DatabyTax'!B14/1000</f>
        <v>0.15</v>
      </c>
      <c r="E13" s="10"/>
      <c r="F13" s="11">
        <f t="shared" si="0"/>
        <v>0.9493670886075948</v>
      </c>
      <c r="G13" s="12"/>
      <c r="H13" s="9">
        <f>+'[2]09DatabyTax'!C14/1000000</f>
        <v>5.705296</v>
      </c>
      <c r="I13" s="10"/>
      <c r="J13" s="11">
        <f t="shared" si="1"/>
        <v>0.03798400194619049</v>
      </c>
      <c r="K13" s="12"/>
      <c r="M13" s="9">
        <f>+'[2]09DatabyTax'!B37/1000</f>
        <v>0.03</v>
      </c>
      <c r="N13" s="10"/>
      <c r="O13" s="11">
        <f t="shared" si="2"/>
        <v>0.38865137971239794</v>
      </c>
      <c r="P13" s="12"/>
      <c r="Q13" s="9">
        <f>+'[2]09DatabyTax'!C37/1000000</f>
        <v>1.114053</v>
      </c>
      <c r="R13" s="10"/>
      <c r="S13" s="11">
        <f t="shared" si="3"/>
        <v>0.045269178686239545</v>
      </c>
      <c r="T13" s="12"/>
      <c r="V13" s="9">
        <f>+'[2]09DatabyTax'!B60/1000</f>
        <v>0.12</v>
      </c>
      <c r="W13" s="10"/>
      <c r="X13" s="11">
        <f t="shared" si="4"/>
        <v>1.484964732087613</v>
      </c>
      <c r="Y13" s="12"/>
      <c r="Z13" s="9">
        <f>+'[2]09DatabyTax'!C60/1000000</f>
        <v>4.591243</v>
      </c>
      <c r="AA13" s="10"/>
      <c r="AB13" s="11">
        <f t="shared" si="5"/>
        <v>0.0365564969944575</v>
      </c>
      <c r="AC13" s="12"/>
    </row>
    <row r="14" spans="1:29" ht="12.75">
      <c r="A14" s="8" t="s">
        <v>13</v>
      </c>
      <c r="B14" s="8"/>
      <c r="D14" s="9">
        <f>+'[2]09DatabyTax'!B15/1000</f>
        <v>0.195</v>
      </c>
      <c r="E14" s="10"/>
      <c r="F14" s="11">
        <f t="shared" si="0"/>
        <v>1.2341772151898733</v>
      </c>
      <c r="G14" s="12"/>
      <c r="H14" s="9">
        <f>+'[2]09DatabyTax'!C15/1000000</f>
        <v>14.206023</v>
      </c>
      <c r="I14" s="10"/>
      <c r="J14" s="11">
        <f t="shared" si="1"/>
        <v>0.0945790727211396</v>
      </c>
      <c r="K14" s="12"/>
      <c r="M14" s="9">
        <f>+'[2]09DatabyTax'!B38/1000</f>
        <v>0.045</v>
      </c>
      <c r="N14" s="10"/>
      <c r="O14" s="11">
        <f t="shared" si="2"/>
        <v>0.582977069568597</v>
      </c>
      <c r="P14" s="12"/>
      <c r="Q14" s="9">
        <f>+'[2]09DatabyTax'!C38/1000000</f>
        <v>3.434979</v>
      </c>
      <c r="R14" s="10"/>
      <c r="S14" s="11">
        <f t="shared" si="3"/>
        <v>0.13957924635047023</v>
      </c>
      <c r="T14" s="12"/>
      <c r="V14" s="9">
        <f>+'[2]09DatabyTax'!B61/1000</f>
        <v>0.15</v>
      </c>
      <c r="W14" s="10"/>
      <c r="X14" s="11">
        <f t="shared" si="4"/>
        <v>1.8562059151095163</v>
      </c>
      <c r="Y14" s="12"/>
      <c r="Z14" s="9">
        <f>+'[2]09DatabyTax'!C61/1000000</f>
        <v>10.771044</v>
      </c>
      <c r="AA14" s="10"/>
      <c r="AB14" s="11">
        <f t="shared" si="5"/>
        <v>0.08576144578127742</v>
      </c>
      <c r="AC14" s="12"/>
    </row>
    <row r="15" spans="1:29" ht="12.75">
      <c r="A15" s="8" t="s">
        <v>14</v>
      </c>
      <c r="B15" s="8"/>
      <c r="D15" s="9">
        <f>+'[2]09DatabyTax'!B16/1000</f>
        <v>0.465</v>
      </c>
      <c r="E15" s="10"/>
      <c r="F15" s="11">
        <f t="shared" si="0"/>
        <v>2.9430379746835444</v>
      </c>
      <c r="G15" s="12"/>
      <c r="H15" s="9">
        <f>+'[2]09DatabyTax'!C16/1000000</f>
        <v>72.42638</v>
      </c>
      <c r="I15" s="10"/>
      <c r="J15" s="11">
        <f t="shared" si="1"/>
        <v>0.48219124106365946</v>
      </c>
      <c r="K15" s="12"/>
      <c r="M15" s="9">
        <f>+'[2]09DatabyTax'!B39/1000</f>
        <v>0.084</v>
      </c>
      <c r="N15" s="10"/>
      <c r="O15" s="11">
        <f t="shared" si="2"/>
        <v>1.0882238631947143</v>
      </c>
      <c r="P15" s="12"/>
      <c r="Q15" s="9">
        <f>+'[2]09DatabyTax'!C39/1000000</f>
        <v>12.727636</v>
      </c>
      <c r="R15" s="10"/>
      <c r="S15" s="11">
        <f t="shared" si="3"/>
        <v>0.5171833192293501</v>
      </c>
      <c r="T15" s="12"/>
      <c r="V15" s="9">
        <f>+'[2]09DatabyTax'!B62/1000</f>
        <v>0.381</v>
      </c>
      <c r="W15" s="10"/>
      <c r="X15" s="11">
        <f t="shared" si="4"/>
        <v>4.714763024378171</v>
      </c>
      <c r="Y15" s="12"/>
      <c r="Z15" s="9">
        <f>+'[2]09DatabyTax'!C62/1000000</f>
        <v>59.698744</v>
      </c>
      <c r="AA15" s="10"/>
      <c r="AB15" s="11">
        <f t="shared" si="5"/>
        <v>0.4753346654944832</v>
      </c>
      <c r="AC15" s="12"/>
    </row>
    <row r="16" spans="1:29" ht="12.75">
      <c r="A16" s="8" t="s">
        <v>15</v>
      </c>
      <c r="B16" s="8"/>
      <c r="D16" s="9">
        <f>+'[2]09DatabyTax'!B17/1000</f>
        <v>1.479</v>
      </c>
      <c r="E16" s="10"/>
      <c r="F16" s="11">
        <f t="shared" si="0"/>
        <v>9.360759493670887</v>
      </c>
      <c r="G16" s="12"/>
      <c r="H16" s="9">
        <f>+'[2]09DatabyTax'!C17/1000000</f>
        <v>467.781131</v>
      </c>
      <c r="I16" s="10"/>
      <c r="J16" s="11">
        <f t="shared" si="1"/>
        <v>3.114334364123297</v>
      </c>
      <c r="K16" s="12"/>
      <c r="M16" s="9">
        <f>+'[2]09DatabyTax'!B40/1000</f>
        <v>0.211</v>
      </c>
      <c r="N16" s="10"/>
      <c r="O16" s="11">
        <f t="shared" si="2"/>
        <v>2.7335147039771988</v>
      </c>
      <c r="P16" s="12"/>
      <c r="Q16" s="9">
        <f>+'[2]09DatabyTax'!C40/1000000</f>
        <v>71.997929</v>
      </c>
      <c r="R16" s="10"/>
      <c r="S16" s="11">
        <f t="shared" si="3"/>
        <v>2.925612258070476</v>
      </c>
      <c r="T16" s="12"/>
      <c r="V16" s="9">
        <f>+'[2]09DatabyTax'!B63/1000</f>
        <v>1.268</v>
      </c>
      <c r="W16" s="10"/>
      <c r="X16" s="11">
        <f t="shared" si="4"/>
        <v>15.691127335725778</v>
      </c>
      <c r="Y16" s="12"/>
      <c r="Z16" s="9">
        <f>+'[2]09DatabyTax'!C63/1000000</f>
        <v>395.783202</v>
      </c>
      <c r="AA16" s="10"/>
      <c r="AB16" s="11">
        <f t="shared" si="5"/>
        <v>3.1513138020291596</v>
      </c>
      <c r="AC16" s="12"/>
    </row>
    <row r="17" spans="1:29" ht="12.75">
      <c r="A17" s="8" t="s">
        <v>16</v>
      </c>
      <c r="B17" s="8"/>
      <c r="D17" s="9">
        <f>+'[2]09DatabyTax'!B18/1000</f>
        <v>1.584</v>
      </c>
      <c r="E17" s="10"/>
      <c r="F17" s="11">
        <f t="shared" si="0"/>
        <v>10.025316455696203</v>
      </c>
      <c r="G17" s="12"/>
      <c r="H17" s="9">
        <f>+'[2]09DatabyTax'!C18/1000000</f>
        <v>1105.531387</v>
      </c>
      <c r="I17" s="10"/>
      <c r="J17" s="11">
        <f t="shared" si="1"/>
        <v>7.360267785472073</v>
      </c>
      <c r="K17" s="12"/>
      <c r="M17" s="9">
        <f>+'[2]09DatabyTax'!B41/1000</f>
        <v>0.242</v>
      </c>
      <c r="N17" s="10"/>
      <c r="O17" s="11">
        <f t="shared" si="2"/>
        <v>3.13512112968001</v>
      </c>
      <c r="P17" s="12"/>
      <c r="Q17" s="9">
        <f>+'[2]09DatabyTax'!C41/1000000</f>
        <v>178.415551</v>
      </c>
      <c r="R17" s="10"/>
      <c r="S17" s="11">
        <f t="shared" si="3"/>
        <v>7.249857465150118</v>
      </c>
      <c r="T17" s="12"/>
      <c r="V17" s="9">
        <f>+'[2]09DatabyTax'!B64/1000</f>
        <v>1.342</v>
      </c>
      <c r="W17" s="10"/>
      <c r="X17" s="11">
        <f t="shared" si="4"/>
        <v>16.606855587179805</v>
      </c>
      <c r="Y17" s="12"/>
      <c r="Z17" s="9">
        <f>+'[2]09DatabyTax'!C64/1000000</f>
        <v>927.115835</v>
      </c>
      <c r="AA17" s="10"/>
      <c r="AB17" s="11">
        <f t="shared" si="5"/>
        <v>7.381902294365917</v>
      </c>
      <c r="AC17" s="12"/>
    </row>
    <row r="18" spans="1:29" ht="12.75">
      <c r="A18" s="8" t="s">
        <v>17</v>
      </c>
      <c r="B18" s="8"/>
      <c r="D18" s="9">
        <f>+'[2]09DatabyTax'!B19/1000</f>
        <v>1.357</v>
      </c>
      <c r="E18" s="10"/>
      <c r="F18" s="11">
        <f t="shared" si="0"/>
        <v>8.588607594936708</v>
      </c>
      <c r="G18" s="12"/>
      <c r="H18" s="9">
        <f>+'[2]09DatabyTax'!C19/1000000</f>
        <v>1942.944392</v>
      </c>
      <c r="I18" s="10"/>
      <c r="J18" s="11">
        <f t="shared" si="1"/>
        <v>12.935490738266326</v>
      </c>
      <c r="K18" s="12"/>
      <c r="M18" s="9">
        <f>+'[2]09DatabyTax'!B42/1000</f>
        <v>0.206</v>
      </c>
      <c r="N18" s="10"/>
      <c r="O18" s="11">
        <f t="shared" si="2"/>
        <v>2.6687394740251325</v>
      </c>
      <c r="P18" s="12"/>
      <c r="Q18" s="9">
        <f>+'[2]09DatabyTax'!C42/1000000</f>
        <v>285.816943</v>
      </c>
      <c r="R18" s="10"/>
      <c r="S18" s="11">
        <f t="shared" si="3"/>
        <v>11.614077843892295</v>
      </c>
      <c r="T18" s="12"/>
      <c r="V18" s="9">
        <f>+'[2]09DatabyTax'!B65/1000</f>
        <v>1.151</v>
      </c>
      <c r="W18" s="10"/>
      <c r="X18" s="11">
        <f t="shared" si="4"/>
        <v>14.243286721940354</v>
      </c>
      <c r="Y18" s="12"/>
      <c r="Z18" s="9">
        <f>+'[2]09DatabyTax'!C65/1000000</f>
        <v>1657.127449</v>
      </c>
      <c r="AA18" s="10"/>
      <c r="AB18" s="11">
        <f t="shared" si="5"/>
        <v>13.194416982242396</v>
      </c>
      <c r="AC18" s="12"/>
    </row>
    <row r="19" spans="1:29" ht="12.75">
      <c r="A19" s="8" t="s">
        <v>18</v>
      </c>
      <c r="B19" s="8"/>
      <c r="D19" s="9">
        <f>+'[2]09DatabyTax'!B20/1000</f>
        <v>1.206</v>
      </c>
      <c r="E19" s="10"/>
      <c r="F19" s="11">
        <f t="shared" si="0"/>
        <v>7.632911392405063</v>
      </c>
      <c r="G19" s="12"/>
      <c r="H19" s="9">
        <f>+'[2]09DatabyTax'!C20/1000000</f>
        <v>3464.505366</v>
      </c>
      <c r="I19" s="10"/>
      <c r="J19" s="11">
        <f t="shared" si="1"/>
        <v>23.06554796889266</v>
      </c>
      <c r="K19" s="12"/>
      <c r="M19" s="9">
        <f>+'[2]09DatabyTax'!B43/1000</f>
        <v>0.12</v>
      </c>
      <c r="N19" s="10"/>
      <c r="O19" s="11">
        <f t="shared" si="2"/>
        <v>1.5546055188495917</v>
      </c>
      <c r="P19" s="12"/>
      <c r="Q19" s="9">
        <f>+'[2]09DatabyTax'!C43/1000000</f>
        <v>369.936042</v>
      </c>
      <c r="R19" s="10"/>
      <c r="S19" s="11">
        <f t="shared" si="3"/>
        <v>15.032229873963102</v>
      </c>
      <c r="T19" s="12"/>
      <c r="V19" s="9">
        <f>+'[2]09DatabyTax'!B66/1000</f>
        <v>1.086</v>
      </c>
      <c r="W19" s="10"/>
      <c r="X19" s="11">
        <f t="shared" si="4"/>
        <v>13.438930825392898</v>
      </c>
      <c r="Y19" s="12"/>
      <c r="Z19" s="9">
        <f>+'[2]09DatabyTax'!C66/1000000</f>
        <v>3094.569324</v>
      </c>
      <c r="AA19" s="10"/>
      <c r="AB19" s="11">
        <f t="shared" si="5"/>
        <v>24.639648607565835</v>
      </c>
      <c r="AC19" s="12"/>
    </row>
    <row r="20" spans="1:29" ht="12.75">
      <c r="A20" s="8" t="s">
        <v>19</v>
      </c>
      <c r="B20" s="8"/>
      <c r="D20" s="9">
        <f>+'[2]09DatabyTax'!B21/1000</f>
        <v>0.512</v>
      </c>
      <c r="E20" s="10"/>
      <c r="F20" s="11">
        <f t="shared" si="0"/>
        <v>3.2405063291139244</v>
      </c>
      <c r="G20" s="12"/>
      <c r="H20" s="9">
        <f>+'[2]09DatabyTax'!C21/1000000</f>
        <v>7944.872055</v>
      </c>
      <c r="I20" s="10"/>
      <c r="J20" s="11">
        <f t="shared" si="1"/>
        <v>52.89436965222391</v>
      </c>
      <c r="K20" s="12"/>
      <c r="M20" s="9">
        <f>+'[2]09DatabyTax'!B44/1000</f>
        <v>0.097</v>
      </c>
      <c r="N20" s="10"/>
      <c r="O20" s="11">
        <f t="shared" si="2"/>
        <v>1.2566394610700868</v>
      </c>
      <c r="P20" s="12"/>
      <c r="Q20" s="9">
        <f>+'[2]09DatabyTax'!C44/1000000</f>
        <v>1537.087075</v>
      </c>
      <c r="R20" s="10"/>
      <c r="S20" s="11">
        <f t="shared" si="3"/>
        <v>62.459029736003835</v>
      </c>
      <c r="T20" s="12"/>
      <c r="V20" s="9">
        <f>+'[2]09DatabyTax'!B67/1000</f>
        <v>0.415</v>
      </c>
      <c r="W20" s="10"/>
      <c r="X20" s="11">
        <f t="shared" si="4"/>
        <v>5.135503031802995</v>
      </c>
      <c r="Y20" s="12"/>
      <c r="Z20" s="9">
        <f>+'[2]09DatabyTax'!C67/1000000</f>
        <v>6407.78498</v>
      </c>
      <c r="AA20" s="10"/>
      <c r="AB20" s="11">
        <f t="shared" si="5"/>
        <v>51.02020789631477</v>
      </c>
      <c r="AC20" s="12"/>
    </row>
    <row r="21" spans="1:29" ht="12.75">
      <c r="A21" s="8" t="s">
        <v>20</v>
      </c>
      <c r="B21" s="8"/>
      <c r="D21" s="9">
        <f>+'[2]09DatabyTax'!B22/1000</f>
        <v>15.8</v>
      </c>
      <c r="E21" s="10"/>
      <c r="F21" s="11">
        <f t="shared" si="0"/>
        <v>100</v>
      </c>
      <c r="G21" s="12"/>
      <c r="H21" s="9">
        <f>+'[2]09DatabyTax'!C22/1000000</f>
        <v>15020.260393</v>
      </c>
      <c r="I21" s="10"/>
      <c r="J21" s="11">
        <f t="shared" si="1"/>
        <v>100</v>
      </c>
      <c r="K21" s="12"/>
      <c r="M21" s="9">
        <f>+'[2]09DatabyTax'!B45/1000</f>
        <v>7.719</v>
      </c>
      <c r="N21" s="10"/>
      <c r="O21" s="11">
        <f t="shared" si="2"/>
        <v>100</v>
      </c>
      <c r="P21" s="12"/>
      <c r="Q21" s="9">
        <f>+'[2]09DatabyTax'!C45/1000000</f>
        <v>2460.952534</v>
      </c>
      <c r="R21" s="10"/>
      <c r="S21" s="11">
        <f t="shared" si="3"/>
        <v>100</v>
      </c>
      <c r="T21" s="12"/>
      <c r="V21" s="9">
        <f>+'[2]09DatabyTax'!B68/1000</f>
        <v>8.081</v>
      </c>
      <c r="W21" s="10"/>
      <c r="X21" s="11">
        <f t="shared" si="4"/>
        <v>100</v>
      </c>
      <c r="Y21" s="12"/>
      <c r="Z21" s="9">
        <f>+'[2]09DatabyTax'!C68/1000000</f>
        <v>12559.307859</v>
      </c>
      <c r="AA21" s="10"/>
      <c r="AB21" s="11">
        <f t="shared" si="5"/>
        <v>100</v>
      </c>
      <c r="AC21" s="12"/>
    </row>
    <row r="22" spans="1:29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" ht="12.75">
      <c r="A23" s="16" t="s">
        <v>21</v>
      </c>
      <c r="B23" s="17"/>
    </row>
    <row r="24" spans="1:29" ht="12.75" customHeight="1">
      <c r="A24" s="25" t="s">
        <v>22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</row>
  </sheetData>
  <mergeCells count="19">
    <mergeCell ref="Q7:R8"/>
    <mergeCell ref="S7:T8"/>
    <mergeCell ref="A24:K24"/>
    <mergeCell ref="A6:B8"/>
    <mergeCell ref="F7:G8"/>
    <mergeCell ref="D7:E8"/>
    <mergeCell ref="H7:I8"/>
    <mergeCell ref="J7:K8"/>
    <mergeCell ref="D6:K6"/>
    <mergeCell ref="A3:AC3"/>
    <mergeCell ref="A4:AC4"/>
    <mergeCell ref="V6:AC6"/>
    <mergeCell ref="V7:W8"/>
    <mergeCell ref="X7:Y8"/>
    <mergeCell ref="Z7:AA8"/>
    <mergeCell ref="AB7:AC8"/>
    <mergeCell ref="M6:T6"/>
    <mergeCell ref="M7:N8"/>
    <mergeCell ref="O7:P8"/>
  </mergeCells>
  <hyperlinks>
    <hyperlink ref="AC1" r:id="rId1" display="http://www.taxpolicycenter.org"/>
  </hyperlinks>
  <printOptions horizontalCentered="1"/>
  <pageMargins left="0.75" right="0.75" top="1" bottom="1" header="0.5" footer="0.5"/>
  <pageSetup fitToHeight="1" fitToWidth="1" horizontalDpi="600" verticalDpi="600" orientation="landscape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Holtzblatt</dc:creator>
  <cp:keywords/>
  <dc:description/>
  <cp:lastModifiedBy>DKobes</cp:lastModifiedBy>
  <dcterms:created xsi:type="dcterms:W3CDTF">2004-04-13T19:01:13Z</dcterms:created>
  <dcterms:modified xsi:type="dcterms:W3CDTF">2004-04-13T19:40:12Z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