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120" windowHeight="8190" activeTab="0"/>
  </bookViews>
  <sheets>
    <sheet name="T03-0155" sheetId="1" r:id="rId1"/>
  </sheets>
  <definedNames>
    <definedName name="_xlnm.Print_Area" localSheetId="0">'T03-0155'!$A$1:$L$47</definedName>
  </definedNames>
  <calcPr fullCalcOnLoad="1"/>
</workbook>
</file>

<file path=xl/sharedStrings.xml><?xml version="1.0" encoding="utf-8"?>
<sst xmlns="http://schemas.openxmlformats.org/spreadsheetml/2006/main" count="23" uniqueCount="23">
  <si>
    <t>Income tax before credits</t>
  </si>
  <si>
    <t>Child credit w/ 10% refundability rate</t>
  </si>
  <si>
    <t>Income tax after child credit with 10% rate</t>
  </si>
  <si>
    <t>Child credit w/ 15% refundability rate</t>
  </si>
  <si>
    <t>Income tax after child credit with 15% rate</t>
  </si>
  <si>
    <t>Earned income tax credit (EITC)</t>
  </si>
  <si>
    <t>Increase in child credit in going from 10% to 15% rate</t>
  </si>
  <si>
    <t>Payroll taxes @ 15.3%  (employee plus employer)*</t>
  </si>
  <si>
    <t>* Technically, one should divide AGI by 1.0765 to credit the employee's income for the employer share of the Social Security tax paid on the employee's behalf.  .</t>
  </si>
  <si>
    <t>Such a change would lower slightly average and marginal tax rates</t>
  </si>
  <si>
    <t>AGI (2002 dollars)</t>
  </si>
  <si>
    <t>(1) Calendar year. Baseline is current law which includes the Jobs and Growth Tax Relief Reconciliation Act of 2003.</t>
  </si>
  <si>
    <t xml:space="preserve">Marginal tax rate </t>
  </si>
  <si>
    <t>Income tax plus payroll tax minus EITC and child credit w/ 15% rate</t>
  </si>
  <si>
    <t>Average tax rate</t>
  </si>
  <si>
    <t>(2) All income assumed from earnings</t>
  </si>
  <si>
    <t>(3) Children are assumed to qualify for EITC and child credit</t>
  </si>
  <si>
    <t>** Poverty level</t>
  </si>
  <si>
    <t>14351**</t>
  </si>
  <si>
    <t>http://www.taxpolicycenter.org</t>
  </si>
  <si>
    <t>Impact of Increasing the Child Tax Credit's Refundability Rate from 10% to 15%
on a Head of Household with Two Children under 17 in 2003 by Income</t>
  </si>
  <si>
    <t>Source: Urban-Brookings Tax Policy Center calculations</t>
  </si>
  <si>
    <t>Table T03-0155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</si>
</sst>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0&quot;_);_(@_)"/>
  </numFmts>
  <fonts count="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164" fontId="0" fillId="0" borderId="1" xfId="15" applyNumberFormat="1" applyBorder="1" applyAlignment="1">
      <alignment horizontal="right"/>
    </xf>
    <xf numFmtId="164" fontId="0" fillId="0" borderId="1" xfId="15" applyNumberFormat="1" applyBorder="1" applyAlignment="1">
      <alignment/>
    </xf>
    <xf numFmtId="164" fontId="0" fillId="0" borderId="1" xfId="0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0" xfId="0" applyFont="1" applyBorder="1" applyAlignment="1">
      <alignment horizontal="centerContinuous" wrapText="1"/>
    </xf>
    <xf numFmtId="0" fontId="3" fillId="0" borderId="2" xfId="0" applyFont="1" applyBorder="1" applyAlignment="1">
      <alignment horizontal="center" wrapText="1"/>
    </xf>
    <xf numFmtId="0" fontId="5" fillId="0" borderId="0" xfId="20" applyFont="1" applyFill="1" applyBorder="1">
      <alignment/>
      <protection/>
    </xf>
    <xf numFmtId="0" fontId="5" fillId="0" borderId="0" xfId="20" applyFill="1" applyBorder="1">
      <alignment/>
      <protection/>
    </xf>
    <xf numFmtId="0" fontId="5" fillId="0" borderId="0" xfId="20">
      <alignment/>
      <protection/>
    </xf>
    <xf numFmtId="0" fontId="4" fillId="0" borderId="0" xfId="0" applyFont="1" applyAlignment="1">
      <alignment horizontal="centerContinuous"/>
    </xf>
    <xf numFmtId="15" fontId="6" fillId="0" borderId="0" xfId="20" applyNumberFormat="1" applyFont="1" applyAlignment="1">
      <alignment horizontal="left"/>
      <protection/>
    </xf>
    <xf numFmtId="0" fontId="6" fillId="0" borderId="0" xfId="20" applyFont="1">
      <alignment/>
      <protection/>
    </xf>
    <xf numFmtId="0" fontId="7" fillId="0" borderId="0" xfId="19" applyAlignment="1">
      <alignment horizontal="right"/>
    </xf>
    <xf numFmtId="0" fontId="5" fillId="0" borderId="0" xfId="20" applyFont="1" applyFill="1" applyBorder="1" applyAlignment="1">
      <alignment horizontal="left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tabSelected="1" zoomScale="75" zoomScaleNormal="75" zoomScaleSheetLayoutView="50" workbookViewId="0" topLeftCell="A1">
      <selection activeCell="H5" sqref="H5"/>
    </sheetView>
  </sheetViews>
  <sheetFormatPr defaultColWidth="9.140625" defaultRowHeight="12.75"/>
  <cols>
    <col min="1" max="1" width="10.28125" style="0" customWidth="1"/>
    <col min="3" max="3" width="12.57421875" style="0" customWidth="1"/>
    <col min="5" max="5" width="13.140625" style="0" customWidth="1"/>
    <col min="7" max="7" width="10.8515625" style="0" customWidth="1"/>
    <col min="9" max="9" width="13.8515625" style="0" customWidth="1"/>
    <col min="10" max="10" width="14.140625" style="0" customWidth="1"/>
    <col min="11" max="11" width="12.57421875" style="0" customWidth="1"/>
    <col min="12" max="12" width="12.8515625" style="0" customWidth="1"/>
  </cols>
  <sheetData>
    <row r="1" spans="1:12" s="26" customFormat="1" ht="12.75">
      <c r="A1" s="28">
        <v>37777</v>
      </c>
      <c r="D1" s="29"/>
      <c r="I1" s="29"/>
      <c r="L1" s="30" t="s">
        <v>19</v>
      </c>
    </row>
    <row r="3" spans="1:12" ht="15.75">
      <c r="A3" s="27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2.25">
      <c r="A4" s="22" t="s">
        <v>20</v>
      </c>
      <c r="B4" s="1"/>
      <c r="C4" s="1"/>
      <c r="D4" s="1"/>
      <c r="E4" s="1"/>
      <c r="F4" s="1"/>
      <c r="G4" s="2"/>
      <c r="H4" s="2"/>
      <c r="I4" s="3"/>
      <c r="J4" s="3"/>
      <c r="K4" s="3"/>
      <c r="L4" s="3"/>
    </row>
    <row r="5" spans="1:12" s="4" customFormat="1" ht="2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3" ht="94.5" customHeight="1" thickTop="1">
      <c r="A6" s="23" t="s">
        <v>10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6</v>
      </c>
      <c r="H6" s="23" t="s">
        <v>5</v>
      </c>
      <c r="I6" s="23" t="s">
        <v>7</v>
      </c>
      <c r="J6" s="23" t="s">
        <v>13</v>
      </c>
      <c r="K6" s="23" t="s">
        <v>14</v>
      </c>
      <c r="L6" s="23" t="s">
        <v>12</v>
      </c>
      <c r="N6" s="6"/>
      <c r="O6" s="7"/>
      <c r="P6" s="7"/>
      <c r="Q6" s="7"/>
      <c r="R6" s="7"/>
      <c r="S6" s="7"/>
      <c r="T6" s="7"/>
      <c r="U6" s="7"/>
      <c r="V6" s="7"/>
      <c r="W6" s="7"/>
    </row>
    <row r="7" spans="14:23" ht="12.75">
      <c r="N7" s="6"/>
      <c r="O7" s="7"/>
      <c r="P7" s="7"/>
      <c r="Q7" s="7"/>
      <c r="R7" s="7"/>
      <c r="S7" s="7"/>
      <c r="T7" s="7"/>
      <c r="U7" s="7"/>
      <c r="V7" s="8"/>
      <c r="W7" s="7"/>
    </row>
    <row r="8" spans="1:24" ht="12.75">
      <c r="A8" s="9">
        <v>0</v>
      </c>
      <c r="B8" s="10">
        <v>0</v>
      </c>
      <c r="C8" s="10">
        <v>0</v>
      </c>
      <c r="D8" s="11">
        <f>B8-C8</f>
        <v>0</v>
      </c>
      <c r="E8" s="10">
        <v>0</v>
      </c>
      <c r="F8" s="11">
        <f>B8-E8</f>
        <v>0</v>
      </c>
      <c r="G8" s="11">
        <f>E8-C8</f>
        <v>0</v>
      </c>
      <c r="H8" s="10">
        <v>0</v>
      </c>
      <c r="I8" s="11">
        <v>0</v>
      </c>
      <c r="J8" s="11">
        <f aca="true" t="shared" si="0" ref="J8:J39">B8+I8-E8-H8</f>
        <v>0</v>
      </c>
      <c r="K8" s="12">
        <v>0</v>
      </c>
      <c r="L8" s="12">
        <v>0</v>
      </c>
      <c r="O8" s="9"/>
      <c r="P8" s="10"/>
      <c r="Q8" s="10"/>
      <c r="R8" s="11"/>
      <c r="S8" s="10"/>
      <c r="T8" s="11"/>
      <c r="U8" s="10"/>
      <c r="V8" s="11"/>
      <c r="W8" s="11"/>
      <c r="X8" s="11"/>
    </row>
    <row r="9" spans="1:24" ht="12.75">
      <c r="A9" s="9">
        <v>1000</v>
      </c>
      <c r="B9" s="10">
        <v>0</v>
      </c>
      <c r="C9" s="10">
        <v>0</v>
      </c>
      <c r="D9" s="11">
        <f aca="true" t="shared" si="1" ref="D9:D39">B9-C9</f>
        <v>0</v>
      </c>
      <c r="E9" s="10">
        <v>0</v>
      </c>
      <c r="F9" s="11">
        <f aca="true" t="shared" si="2" ref="F9:F39">B9-E9</f>
        <v>0</v>
      </c>
      <c r="G9" s="11">
        <f aca="true" t="shared" si="3" ref="G9:G39">E9-C9</f>
        <v>0</v>
      </c>
      <c r="H9" s="10">
        <v>400</v>
      </c>
      <c r="I9" s="11">
        <v>153</v>
      </c>
      <c r="J9" s="11">
        <f t="shared" si="0"/>
        <v>-247</v>
      </c>
      <c r="K9" s="12">
        <f aca="true" t="shared" si="4" ref="K9:K39">J9/A9</f>
        <v>-0.247</v>
      </c>
      <c r="L9" s="12">
        <v>-0.2469999999999999</v>
      </c>
      <c r="O9" s="9"/>
      <c r="P9" s="10"/>
      <c r="Q9" s="10"/>
      <c r="R9" s="11"/>
      <c r="S9" s="10"/>
      <c r="T9" s="11"/>
      <c r="U9" s="10"/>
      <c r="V9" s="11"/>
      <c r="W9" s="11"/>
      <c r="X9" s="11"/>
    </row>
    <row r="10" spans="1:24" ht="12.75">
      <c r="A10" s="9">
        <v>2000</v>
      </c>
      <c r="B10" s="10">
        <v>0</v>
      </c>
      <c r="C10" s="10">
        <v>0</v>
      </c>
      <c r="D10" s="11">
        <f t="shared" si="1"/>
        <v>0</v>
      </c>
      <c r="E10" s="10">
        <v>0</v>
      </c>
      <c r="F10" s="11">
        <f t="shared" si="2"/>
        <v>0</v>
      </c>
      <c r="G10" s="11">
        <f t="shared" si="3"/>
        <v>0</v>
      </c>
      <c r="H10" s="10">
        <v>800</v>
      </c>
      <c r="I10" s="11">
        <v>306</v>
      </c>
      <c r="J10" s="11">
        <f t="shared" si="0"/>
        <v>-494</v>
      </c>
      <c r="K10" s="12">
        <f t="shared" si="4"/>
        <v>-0.247</v>
      </c>
      <c r="L10" s="12">
        <v>-0.24700000000000044</v>
      </c>
      <c r="O10" s="9"/>
      <c r="P10" s="10"/>
      <c r="Q10" s="10"/>
      <c r="R10" s="11"/>
      <c r="S10" s="10"/>
      <c r="T10" s="11"/>
      <c r="U10" s="10"/>
      <c r="V10" s="11"/>
      <c r="W10" s="11"/>
      <c r="X10" s="11"/>
    </row>
    <row r="11" spans="1:24" ht="12.75">
      <c r="A11" s="9">
        <v>3000</v>
      </c>
      <c r="B11" s="10">
        <v>0</v>
      </c>
      <c r="C11" s="10">
        <v>0</v>
      </c>
      <c r="D11" s="11">
        <f t="shared" si="1"/>
        <v>0</v>
      </c>
      <c r="E11" s="10">
        <v>0</v>
      </c>
      <c r="F11" s="11">
        <f t="shared" si="2"/>
        <v>0</v>
      </c>
      <c r="G11" s="11">
        <f t="shared" si="3"/>
        <v>0</v>
      </c>
      <c r="H11" s="10">
        <v>1200</v>
      </c>
      <c r="I11" s="11">
        <v>459</v>
      </c>
      <c r="J11" s="11">
        <f t="shared" si="0"/>
        <v>-741</v>
      </c>
      <c r="K11" s="12">
        <f t="shared" si="4"/>
        <v>-0.247</v>
      </c>
      <c r="L11" s="12">
        <v>-0.24700000000000044</v>
      </c>
      <c r="O11" s="9"/>
      <c r="P11" s="10"/>
      <c r="Q11" s="10"/>
      <c r="R11" s="11"/>
      <c r="S11" s="10"/>
      <c r="T11" s="11"/>
      <c r="U11" s="10"/>
      <c r="V11" s="11"/>
      <c r="W11" s="11"/>
      <c r="X11" s="11"/>
    </row>
    <row r="12" spans="1:24" ht="12.75">
      <c r="A12" s="9">
        <v>4000</v>
      </c>
      <c r="B12" s="10">
        <v>0</v>
      </c>
      <c r="C12" s="10">
        <v>0</v>
      </c>
      <c r="D12" s="11">
        <f t="shared" si="1"/>
        <v>0</v>
      </c>
      <c r="E12" s="10">
        <v>0</v>
      </c>
      <c r="F12" s="11">
        <f t="shared" si="2"/>
        <v>0</v>
      </c>
      <c r="G12" s="11">
        <f t="shared" si="3"/>
        <v>0</v>
      </c>
      <c r="H12" s="10">
        <v>1600</v>
      </c>
      <c r="I12" s="11">
        <v>612</v>
      </c>
      <c r="J12" s="11">
        <f t="shared" si="0"/>
        <v>-988</v>
      </c>
      <c r="K12" s="12">
        <f t="shared" si="4"/>
        <v>-0.247</v>
      </c>
      <c r="L12" s="12">
        <v>-0.24700000000000044</v>
      </c>
      <c r="O12" s="9"/>
      <c r="P12" s="10"/>
      <c r="Q12" s="10"/>
      <c r="R12" s="11"/>
      <c r="S12" s="10"/>
      <c r="T12" s="11"/>
      <c r="U12" s="10"/>
      <c r="V12" s="11"/>
      <c r="W12" s="11"/>
      <c r="X12" s="11"/>
    </row>
    <row r="13" spans="1:24" ht="12.75">
      <c r="A13" s="9">
        <v>5000</v>
      </c>
      <c r="B13" s="10">
        <v>0</v>
      </c>
      <c r="C13" s="10">
        <v>0</v>
      </c>
      <c r="D13" s="11">
        <f t="shared" si="1"/>
        <v>0</v>
      </c>
      <c r="E13" s="10">
        <v>0</v>
      </c>
      <c r="F13" s="11">
        <f t="shared" si="2"/>
        <v>0</v>
      </c>
      <c r="G13" s="11">
        <f t="shared" si="3"/>
        <v>0</v>
      </c>
      <c r="H13" s="10">
        <v>2000</v>
      </c>
      <c r="I13" s="11">
        <v>765</v>
      </c>
      <c r="J13" s="11">
        <f t="shared" si="0"/>
        <v>-1235</v>
      </c>
      <c r="K13" s="12">
        <f t="shared" si="4"/>
        <v>-0.247</v>
      </c>
      <c r="L13" s="12">
        <v>-0.24700000000000044</v>
      </c>
      <c r="O13" s="9"/>
      <c r="P13" s="10"/>
      <c r="Q13" s="10"/>
      <c r="R13" s="11"/>
      <c r="S13" s="10"/>
      <c r="T13" s="11"/>
      <c r="U13" s="10"/>
      <c r="V13" s="11"/>
      <c r="W13" s="11"/>
      <c r="X13" s="11"/>
    </row>
    <row r="14" spans="1:24" ht="12.75">
      <c r="A14" s="9">
        <v>6000</v>
      </c>
      <c r="B14" s="10">
        <v>0</v>
      </c>
      <c r="C14" s="10">
        <v>0</v>
      </c>
      <c r="D14" s="11">
        <f t="shared" si="1"/>
        <v>0</v>
      </c>
      <c r="E14" s="10">
        <v>0</v>
      </c>
      <c r="F14" s="11">
        <f t="shared" si="2"/>
        <v>0</v>
      </c>
      <c r="G14" s="11">
        <f t="shared" si="3"/>
        <v>0</v>
      </c>
      <c r="H14" s="10">
        <v>2400</v>
      </c>
      <c r="I14" s="11">
        <v>918</v>
      </c>
      <c r="J14" s="11">
        <f t="shared" si="0"/>
        <v>-1482</v>
      </c>
      <c r="K14" s="12">
        <f t="shared" si="4"/>
        <v>-0.247</v>
      </c>
      <c r="L14" s="12">
        <v>-0.24700000000000044</v>
      </c>
      <c r="O14" s="9"/>
      <c r="P14" s="10"/>
      <c r="Q14" s="10"/>
      <c r="R14" s="11"/>
      <c r="S14" s="10"/>
      <c r="T14" s="11"/>
      <c r="U14" s="10"/>
      <c r="V14" s="11"/>
      <c r="W14" s="11"/>
      <c r="X14" s="11"/>
    </row>
    <row r="15" spans="1:24" ht="12.75">
      <c r="A15" s="9">
        <v>7000</v>
      </c>
      <c r="B15" s="10">
        <v>0</v>
      </c>
      <c r="C15" s="10">
        <v>0</v>
      </c>
      <c r="D15" s="11">
        <f t="shared" si="1"/>
        <v>0</v>
      </c>
      <c r="E15" s="10">
        <v>0</v>
      </c>
      <c r="F15" s="11">
        <f t="shared" si="2"/>
        <v>0</v>
      </c>
      <c r="G15" s="11">
        <f t="shared" si="3"/>
        <v>0</v>
      </c>
      <c r="H15" s="10">
        <v>2800</v>
      </c>
      <c r="I15" s="11">
        <v>1071</v>
      </c>
      <c r="J15" s="11">
        <f t="shared" si="0"/>
        <v>-1729</v>
      </c>
      <c r="K15" s="12">
        <f t="shared" si="4"/>
        <v>-0.247</v>
      </c>
      <c r="L15" s="12">
        <v>-0.24700000000000044</v>
      </c>
      <c r="O15" s="9"/>
      <c r="P15" s="10"/>
      <c r="Q15" s="10"/>
      <c r="R15" s="11"/>
      <c r="S15" s="10"/>
      <c r="T15" s="11"/>
      <c r="U15" s="10"/>
      <c r="V15" s="11"/>
      <c r="W15" s="11"/>
      <c r="X15" s="11"/>
    </row>
    <row r="16" spans="1:24" ht="12.75">
      <c r="A16" s="9">
        <v>8000</v>
      </c>
      <c r="B16" s="10">
        <v>0</v>
      </c>
      <c r="C16" s="10">
        <v>0</v>
      </c>
      <c r="D16" s="11">
        <f t="shared" si="1"/>
        <v>0</v>
      </c>
      <c r="E16" s="10">
        <v>0</v>
      </c>
      <c r="F16" s="11">
        <f t="shared" si="2"/>
        <v>0</v>
      </c>
      <c r="G16" s="11">
        <f t="shared" si="3"/>
        <v>0</v>
      </c>
      <c r="H16" s="10">
        <v>3200</v>
      </c>
      <c r="I16" s="11">
        <v>1224</v>
      </c>
      <c r="J16" s="11">
        <f t="shared" si="0"/>
        <v>-1976</v>
      </c>
      <c r="K16" s="12">
        <f t="shared" si="4"/>
        <v>-0.247</v>
      </c>
      <c r="L16" s="12">
        <v>-0.24700000000000044</v>
      </c>
      <c r="O16" s="9"/>
      <c r="P16" s="10"/>
      <c r="Q16" s="10"/>
      <c r="R16" s="11"/>
      <c r="S16" s="10"/>
      <c r="T16" s="11"/>
      <c r="U16" s="10"/>
      <c r="V16" s="11"/>
      <c r="W16" s="11"/>
      <c r="X16" s="11"/>
    </row>
    <row r="17" spans="1:24" ht="12.75">
      <c r="A17" s="9">
        <v>9000</v>
      </c>
      <c r="B17" s="10">
        <v>0</v>
      </c>
      <c r="C17" s="10">
        <v>0</v>
      </c>
      <c r="D17" s="11">
        <f t="shared" si="1"/>
        <v>0</v>
      </c>
      <c r="E17" s="10">
        <v>0</v>
      </c>
      <c r="F17" s="11">
        <f t="shared" si="2"/>
        <v>0</v>
      </c>
      <c r="G17" s="11">
        <f t="shared" si="3"/>
        <v>0</v>
      </c>
      <c r="H17" s="10">
        <v>3600</v>
      </c>
      <c r="I17" s="11">
        <v>1377</v>
      </c>
      <c r="J17" s="11">
        <f t="shared" si="0"/>
        <v>-2223</v>
      </c>
      <c r="K17" s="12">
        <f t="shared" si="4"/>
        <v>-0.247</v>
      </c>
      <c r="L17" s="12">
        <v>-0.2469999999999982</v>
      </c>
      <c r="O17" s="9"/>
      <c r="P17" s="10"/>
      <c r="Q17" s="10"/>
      <c r="R17" s="11"/>
      <c r="S17" s="10"/>
      <c r="T17" s="11"/>
      <c r="U17" s="10"/>
      <c r="V17" s="11"/>
      <c r="W17" s="11"/>
      <c r="X17" s="11"/>
    </row>
    <row r="18" spans="1:24" ht="12.75">
      <c r="A18" s="9">
        <v>10000</v>
      </c>
      <c r="B18" s="10">
        <v>0</v>
      </c>
      <c r="C18" s="10">
        <v>0</v>
      </c>
      <c r="D18" s="11">
        <f t="shared" si="1"/>
        <v>0</v>
      </c>
      <c r="E18" s="10">
        <v>0</v>
      </c>
      <c r="F18" s="11">
        <f t="shared" si="2"/>
        <v>0</v>
      </c>
      <c r="G18" s="11">
        <f t="shared" si="3"/>
        <v>0</v>
      </c>
      <c r="H18" s="10">
        <v>4000</v>
      </c>
      <c r="I18" s="11">
        <v>1530</v>
      </c>
      <c r="J18" s="11">
        <f t="shared" si="0"/>
        <v>-2470</v>
      </c>
      <c r="K18" s="12">
        <f t="shared" si="4"/>
        <v>-0.247</v>
      </c>
      <c r="L18" s="12">
        <v>-0.2469999999999982</v>
      </c>
      <c r="O18" s="9"/>
      <c r="P18" s="10"/>
      <c r="Q18" s="10"/>
      <c r="R18" s="11"/>
      <c r="S18" s="10"/>
      <c r="T18" s="11"/>
      <c r="U18" s="10"/>
      <c r="V18" s="11"/>
      <c r="W18" s="11"/>
      <c r="X18" s="11"/>
    </row>
    <row r="19" spans="1:24" ht="12.75">
      <c r="A19" s="9">
        <v>11000</v>
      </c>
      <c r="B19" s="10">
        <v>0</v>
      </c>
      <c r="C19" s="10">
        <v>50</v>
      </c>
      <c r="D19" s="11">
        <f t="shared" si="1"/>
        <v>-50</v>
      </c>
      <c r="E19" s="10">
        <v>75</v>
      </c>
      <c r="F19" s="11">
        <f t="shared" si="2"/>
        <v>-75</v>
      </c>
      <c r="G19" s="13">
        <f t="shared" si="3"/>
        <v>25</v>
      </c>
      <c r="H19" s="10">
        <v>4216</v>
      </c>
      <c r="I19" s="11">
        <v>1683</v>
      </c>
      <c r="J19" s="11">
        <f t="shared" si="0"/>
        <v>-2608</v>
      </c>
      <c r="K19" s="12">
        <f t="shared" si="4"/>
        <v>-0.2370909090909091</v>
      </c>
      <c r="L19" s="12">
        <v>0.003000000000001819</v>
      </c>
      <c r="O19" s="9"/>
      <c r="P19" s="10"/>
      <c r="Q19" s="10"/>
      <c r="R19" s="11"/>
      <c r="S19" s="10"/>
      <c r="T19" s="11"/>
      <c r="U19" s="10"/>
      <c r="V19" s="13"/>
      <c r="W19" s="11"/>
      <c r="X19" s="11"/>
    </row>
    <row r="20" spans="1:24" ht="12.75">
      <c r="A20" s="9">
        <v>12000</v>
      </c>
      <c r="B20" s="10">
        <v>0</v>
      </c>
      <c r="C20" s="10">
        <v>150</v>
      </c>
      <c r="D20" s="11">
        <f t="shared" si="1"/>
        <v>-150</v>
      </c>
      <c r="E20" s="10">
        <v>225</v>
      </c>
      <c r="F20" s="11">
        <f t="shared" si="2"/>
        <v>-225</v>
      </c>
      <c r="G20" s="13">
        <f t="shared" si="3"/>
        <v>75</v>
      </c>
      <c r="H20" s="10">
        <v>4216</v>
      </c>
      <c r="I20" s="11">
        <v>1836</v>
      </c>
      <c r="J20" s="11">
        <f t="shared" si="0"/>
        <v>-2605</v>
      </c>
      <c r="K20" s="12">
        <f t="shared" si="4"/>
        <v>-0.21708333333333332</v>
      </c>
      <c r="L20" s="12">
        <v>0.003000000000001819</v>
      </c>
      <c r="O20" s="9"/>
      <c r="P20" s="10"/>
      <c r="Q20" s="10"/>
      <c r="R20" s="11"/>
      <c r="S20" s="10"/>
      <c r="T20" s="11"/>
      <c r="U20" s="10"/>
      <c r="V20" s="13"/>
      <c r="W20" s="11"/>
      <c r="X20" s="11"/>
    </row>
    <row r="21" spans="1:24" ht="12.75">
      <c r="A21" s="9">
        <v>13000</v>
      </c>
      <c r="B21" s="10">
        <v>0</v>
      </c>
      <c r="C21" s="10">
        <v>250</v>
      </c>
      <c r="D21" s="11">
        <f t="shared" si="1"/>
        <v>-250</v>
      </c>
      <c r="E21" s="10">
        <v>375</v>
      </c>
      <c r="F21" s="11">
        <f t="shared" si="2"/>
        <v>-375</v>
      </c>
      <c r="G21" s="13">
        <f t="shared" si="3"/>
        <v>125</v>
      </c>
      <c r="H21" s="10">
        <v>4216</v>
      </c>
      <c r="I21" s="11">
        <v>1989</v>
      </c>
      <c r="J21" s="11">
        <f t="shared" si="0"/>
        <v>-2602</v>
      </c>
      <c r="K21" s="12">
        <f t="shared" si="4"/>
        <v>-0.20015384615384615</v>
      </c>
      <c r="L21" s="12">
        <v>0.003000000000001819</v>
      </c>
      <c r="O21" s="9"/>
      <c r="P21" s="10"/>
      <c r="Q21" s="10"/>
      <c r="R21" s="11"/>
      <c r="S21" s="10"/>
      <c r="T21" s="11"/>
      <c r="U21" s="10"/>
      <c r="V21" s="13"/>
      <c r="W21" s="11"/>
      <c r="X21" s="11"/>
    </row>
    <row r="22" spans="1:24" ht="12.75">
      <c r="A22" s="9">
        <v>14000</v>
      </c>
      <c r="B22" s="10">
        <v>0</v>
      </c>
      <c r="C22" s="10">
        <v>350</v>
      </c>
      <c r="D22" s="11">
        <f t="shared" si="1"/>
        <v>-350</v>
      </c>
      <c r="E22" s="10">
        <v>525</v>
      </c>
      <c r="F22" s="11">
        <f t="shared" si="2"/>
        <v>-525</v>
      </c>
      <c r="G22" s="13">
        <f t="shared" si="3"/>
        <v>175</v>
      </c>
      <c r="H22" s="10">
        <v>4165.456</v>
      </c>
      <c r="I22" s="11">
        <v>2142</v>
      </c>
      <c r="J22" s="11">
        <f t="shared" si="0"/>
        <v>-2548.456</v>
      </c>
      <c r="K22" s="12">
        <f t="shared" si="4"/>
        <v>-0.18203257142857143</v>
      </c>
      <c r="L22" s="12">
        <v>0.2136000000000058</v>
      </c>
      <c r="O22" s="9"/>
      <c r="P22" s="10"/>
      <c r="Q22" s="10"/>
      <c r="R22" s="11"/>
      <c r="S22" s="10"/>
      <c r="T22" s="11"/>
      <c r="U22" s="10"/>
      <c r="V22" s="13"/>
      <c r="W22" s="11"/>
      <c r="X22" s="11"/>
    </row>
    <row r="23" spans="1:24" ht="12.75">
      <c r="A23" s="14" t="s">
        <v>18</v>
      </c>
      <c r="B23" s="10">
        <v>0</v>
      </c>
      <c r="C23" s="10">
        <v>385.1</v>
      </c>
      <c r="D23" s="11">
        <f t="shared" si="1"/>
        <v>-385.1</v>
      </c>
      <c r="E23" s="10">
        <v>577.65</v>
      </c>
      <c r="F23" s="11">
        <f t="shared" si="2"/>
        <v>-577.65</v>
      </c>
      <c r="G23" s="13">
        <f t="shared" si="3"/>
        <v>192.54999999999995</v>
      </c>
      <c r="H23" s="10">
        <v>4091.5354</v>
      </c>
      <c r="I23" s="11">
        <v>2195.703</v>
      </c>
      <c r="J23" s="11">
        <f t="shared" si="0"/>
        <v>-2473.4824000000003</v>
      </c>
      <c r="K23" s="12">
        <f>J23/14351</f>
        <v>-0.17235610062016588</v>
      </c>
      <c r="L23" s="12">
        <v>0.21360000000000126</v>
      </c>
      <c r="O23" s="14"/>
      <c r="P23" s="10"/>
      <c r="Q23" s="10"/>
      <c r="R23" s="11"/>
      <c r="S23" s="10"/>
      <c r="T23" s="11"/>
      <c r="U23" s="10"/>
      <c r="V23" s="13"/>
      <c r="W23" s="11"/>
      <c r="X23" s="11"/>
    </row>
    <row r="24" spans="1:24" ht="12.75">
      <c r="A24" s="9">
        <v>15000</v>
      </c>
      <c r="B24" s="10">
        <v>0</v>
      </c>
      <c r="C24" s="10">
        <v>450</v>
      </c>
      <c r="D24" s="11">
        <f t="shared" si="1"/>
        <v>-450</v>
      </c>
      <c r="E24" s="10">
        <v>675</v>
      </c>
      <c r="F24" s="11">
        <f t="shared" si="2"/>
        <v>-675</v>
      </c>
      <c r="G24" s="13">
        <f t="shared" si="3"/>
        <v>225</v>
      </c>
      <c r="H24" s="10">
        <v>3954.8559999999998</v>
      </c>
      <c r="I24" s="11">
        <v>2295</v>
      </c>
      <c r="J24" s="11">
        <f t="shared" si="0"/>
        <v>-2334.8559999999998</v>
      </c>
      <c r="K24" s="12">
        <f t="shared" si="4"/>
        <v>-0.15565706666666665</v>
      </c>
      <c r="L24" s="12">
        <v>0.21360000000000126</v>
      </c>
      <c r="O24" s="9"/>
      <c r="P24" s="10"/>
      <c r="Q24" s="10"/>
      <c r="R24" s="11"/>
      <c r="S24" s="10"/>
      <c r="T24" s="11"/>
      <c r="U24" s="10"/>
      <c r="V24" s="13"/>
      <c r="W24" s="11"/>
      <c r="X24" s="11"/>
    </row>
    <row r="25" spans="1:24" ht="12.75">
      <c r="A25" s="9">
        <v>16000</v>
      </c>
      <c r="B25" s="10">
        <v>0</v>
      </c>
      <c r="C25" s="10">
        <v>550</v>
      </c>
      <c r="D25" s="11">
        <f t="shared" si="1"/>
        <v>-550</v>
      </c>
      <c r="E25" s="10">
        <v>825</v>
      </c>
      <c r="F25" s="11">
        <f t="shared" si="2"/>
        <v>-825</v>
      </c>
      <c r="G25" s="13">
        <f t="shared" si="3"/>
        <v>275</v>
      </c>
      <c r="H25" s="10">
        <v>3744.256</v>
      </c>
      <c r="I25" s="11">
        <v>2448</v>
      </c>
      <c r="J25" s="11">
        <f t="shared" si="0"/>
        <v>-2121.256</v>
      </c>
      <c r="K25" s="12">
        <f t="shared" si="4"/>
        <v>-0.1325785</v>
      </c>
      <c r="L25" s="12">
        <v>0.21360000000000126</v>
      </c>
      <c r="O25" s="9"/>
      <c r="P25" s="10"/>
      <c r="Q25" s="10"/>
      <c r="R25" s="11"/>
      <c r="S25" s="10"/>
      <c r="T25" s="11"/>
      <c r="U25" s="10"/>
      <c r="V25" s="13"/>
      <c r="W25" s="11"/>
      <c r="X25" s="11"/>
    </row>
    <row r="26" spans="1:24" ht="12.75">
      <c r="A26" s="9">
        <v>17000</v>
      </c>
      <c r="B26" s="10">
        <v>85</v>
      </c>
      <c r="C26" s="10">
        <v>735</v>
      </c>
      <c r="D26" s="11">
        <f t="shared" si="1"/>
        <v>-650</v>
      </c>
      <c r="E26" s="10">
        <v>1060</v>
      </c>
      <c r="F26" s="11">
        <f t="shared" si="2"/>
        <v>-975</v>
      </c>
      <c r="G26" s="13">
        <f t="shared" si="3"/>
        <v>325</v>
      </c>
      <c r="H26" s="10">
        <v>3533.656</v>
      </c>
      <c r="I26" s="11">
        <v>2601</v>
      </c>
      <c r="J26" s="11">
        <f t="shared" si="0"/>
        <v>-1907.656</v>
      </c>
      <c r="K26" s="12">
        <f t="shared" si="4"/>
        <v>-0.1122150588235294</v>
      </c>
      <c r="L26" s="12">
        <v>0.21360000000000126</v>
      </c>
      <c r="O26" s="9"/>
      <c r="P26" s="10"/>
      <c r="Q26" s="10"/>
      <c r="R26" s="11"/>
      <c r="S26" s="10"/>
      <c r="T26" s="11"/>
      <c r="U26" s="10"/>
      <c r="V26" s="13"/>
      <c r="W26" s="11"/>
      <c r="X26" s="11"/>
    </row>
    <row r="27" spans="1:24" ht="12.75">
      <c r="A27" s="9">
        <v>18000</v>
      </c>
      <c r="B27" s="10">
        <v>185</v>
      </c>
      <c r="C27" s="10">
        <v>935</v>
      </c>
      <c r="D27" s="11">
        <f t="shared" si="1"/>
        <v>-750</v>
      </c>
      <c r="E27" s="10">
        <v>1310</v>
      </c>
      <c r="F27" s="11">
        <f t="shared" si="2"/>
        <v>-1125</v>
      </c>
      <c r="G27" s="13">
        <f t="shared" si="3"/>
        <v>375</v>
      </c>
      <c r="H27" s="10">
        <v>3323.056</v>
      </c>
      <c r="I27" s="11">
        <v>2754</v>
      </c>
      <c r="J27" s="11">
        <f t="shared" si="0"/>
        <v>-1694.056</v>
      </c>
      <c r="K27" s="12">
        <f t="shared" si="4"/>
        <v>-0.09411422222222222</v>
      </c>
      <c r="L27" s="12">
        <v>0.21360000000000126</v>
      </c>
      <c r="O27" s="9"/>
      <c r="P27" s="10"/>
      <c r="Q27" s="10"/>
      <c r="R27" s="11"/>
      <c r="S27" s="10"/>
      <c r="T27" s="11"/>
      <c r="U27" s="10"/>
      <c r="V27" s="13"/>
      <c r="W27" s="11"/>
      <c r="X27" s="11"/>
    </row>
    <row r="28" spans="1:24" ht="12.75">
      <c r="A28" s="9">
        <v>19000</v>
      </c>
      <c r="B28" s="10">
        <v>285</v>
      </c>
      <c r="C28" s="10">
        <v>1135</v>
      </c>
      <c r="D28" s="11">
        <f t="shared" si="1"/>
        <v>-850</v>
      </c>
      <c r="E28" s="10">
        <v>1560</v>
      </c>
      <c r="F28" s="11">
        <f t="shared" si="2"/>
        <v>-1275</v>
      </c>
      <c r="G28" s="13">
        <f t="shared" si="3"/>
        <v>425</v>
      </c>
      <c r="H28" s="10">
        <v>3112.456</v>
      </c>
      <c r="I28" s="11">
        <v>2907</v>
      </c>
      <c r="J28" s="11">
        <f t="shared" si="0"/>
        <v>-1480.4560000000001</v>
      </c>
      <c r="K28" s="12">
        <f t="shared" si="4"/>
        <v>-0.07791873684210528</v>
      </c>
      <c r="L28" s="12">
        <v>0.2136000000000058</v>
      </c>
      <c r="O28" s="9"/>
      <c r="P28" s="10"/>
      <c r="Q28" s="10"/>
      <c r="R28" s="11"/>
      <c r="S28" s="10"/>
      <c r="T28" s="11"/>
      <c r="U28" s="10"/>
      <c r="V28" s="13"/>
      <c r="W28" s="11"/>
      <c r="X28" s="11"/>
    </row>
    <row r="29" spans="1:24" ht="12.75">
      <c r="A29" s="9">
        <v>20000</v>
      </c>
      <c r="B29" s="10">
        <v>385</v>
      </c>
      <c r="C29" s="10">
        <v>1335</v>
      </c>
      <c r="D29" s="11">
        <f t="shared" si="1"/>
        <v>-950</v>
      </c>
      <c r="E29" s="10">
        <v>1810</v>
      </c>
      <c r="F29" s="11">
        <f t="shared" si="2"/>
        <v>-1425</v>
      </c>
      <c r="G29" s="13">
        <f t="shared" si="3"/>
        <v>475</v>
      </c>
      <c r="H29" s="10">
        <v>2901.8559999999998</v>
      </c>
      <c r="I29" s="11">
        <v>3060</v>
      </c>
      <c r="J29" s="11">
        <f t="shared" si="0"/>
        <v>-1266.8559999999998</v>
      </c>
      <c r="K29" s="12">
        <f t="shared" si="4"/>
        <v>-0.06334279999999999</v>
      </c>
      <c r="L29" s="12">
        <v>0.21359999999999674</v>
      </c>
      <c r="O29" s="9"/>
      <c r="P29" s="10"/>
      <c r="Q29" s="10"/>
      <c r="R29" s="11"/>
      <c r="S29" s="10"/>
      <c r="T29" s="11"/>
      <c r="U29" s="10"/>
      <c r="V29" s="13"/>
      <c r="W29" s="11"/>
      <c r="X29" s="11"/>
    </row>
    <row r="30" spans="1:24" ht="12.75">
      <c r="A30" s="9">
        <v>21000</v>
      </c>
      <c r="B30" s="10">
        <v>485</v>
      </c>
      <c r="C30" s="10">
        <v>1535</v>
      </c>
      <c r="D30" s="11">
        <f t="shared" si="1"/>
        <v>-1050</v>
      </c>
      <c r="E30" s="10">
        <v>2000</v>
      </c>
      <c r="F30" s="11">
        <f t="shared" si="2"/>
        <v>-1515</v>
      </c>
      <c r="G30" s="13">
        <f t="shared" si="3"/>
        <v>465</v>
      </c>
      <c r="H30" s="10">
        <v>2691.256</v>
      </c>
      <c r="I30" s="11">
        <v>3213</v>
      </c>
      <c r="J30" s="11">
        <f t="shared" si="0"/>
        <v>-993.2559999999999</v>
      </c>
      <c r="K30" s="12">
        <f t="shared" si="4"/>
        <v>-0.047297904761904756</v>
      </c>
      <c r="L30" s="12">
        <v>0.4636000000000013</v>
      </c>
      <c r="O30" s="9"/>
      <c r="P30" s="10"/>
      <c r="Q30" s="10"/>
      <c r="R30" s="11"/>
      <c r="S30" s="10"/>
      <c r="T30" s="11"/>
      <c r="U30" s="10"/>
      <c r="V30" s="13"/>
      <c r="W30" s="11"/>
      <c r="X30" s="11"/>
    </row>
    <row r="31" spans="1:24" ht="12.75">
      <c r="A31" s="9">
        <v>22000</v>
      </c>
      <c r="B31" s="10">
        <v>585</v>
      </c>
      <c r="C31" s="10">
        <v>1735</v>
      </c>
      <c r="D31" s="11">
        <f t="shared" si="1"/>
        <v>-1150</v>
      </c>
      <c r="E31" s="10">
        <v>2000</v>
      </c>
      <c r="F31" s="11">
        <f t="shared" si="2"/>
        <v>-1415</v>
      </c>
      <c r="G31" s="13">
        <f t="shared" si="3"/>
        <v>265</v>
      </c>
      <c r="H31" s="10">
        <v>2480.656</v>
      </c>
      <c r="I31" s="11">
        <v>3366</v>
      </c>
      <c r="J31" s="11">
        <f t="shared" si="0"/>
        <v>-529.656</v>
      </c>
      <c r="K31" s="12">
        <f t="shared" si="4"/>
        <v>-0.024075272727272726</v>
      </c>
      <c r="L31" s="12">
        <v>0.4636000000000013</v>
      </c>
      <c r="O31" s="9"/>
      <c r="P31" s="10"/>
      <c r="Q31" s="10"/>
      <c r="R31" s="11"/>
      <c r="S31" s="10"/>
      <c r="T31" s="11"/>
      <c r="U31" s="10"/>
      <c r="V31" s="13"/>
      <c r="W31" s="11"/>
      <c r="X31" s="11"/>
    </row>
    <row r="32" spans="1:24" ht="12.75">
      <c r="A32" s="9">
        <v>23000</v>
      </c>
      <c r="B32" s="10">
        <v>685</v>
      </c>
      <c r="C32" s="10">
        <v>1935</v>
      </c>
      <c r="D32" s="11">
        <f t="shared" si="1"/>
        <v>-1250</v>
      </c>
      <c r="E32" s="10">
        <v>2000</v>
      </c>
      <c r="F32" s="11">
        <f t="shared" si="2"/>
        <v>-1315</v>
      </c>
      <c r="G32" s="13">
        <f t="shared" si="3"/>
        <v>65</v>
      </c>
      <c r="H32" s="10">
        <v>2270.0559999999996</v>
      </c>
      <c r="I32" s="11">
        <v>3519</v>
      </c>
      <c r="J32" s="11">
        <f t="shared" si="0"/>
        <v>-66.05599999999959</v>
      </c>
      <c r="K32" s="12">
        <f t="shared" si="4"/>
        <v>-0.0028719999999999818</v>
      </c>
      <c r="L32" s="12">
        <v>0.46359999999999674</v>
      </c>
      <c r="O32" s="9"/>
      <c r="P32" s="10"/>
      <c r="Q32" s="10"/>
      <c r="R32" s="11"/>
      <c r="S32" s="10"/>
      <c r="T32" s="11"/>
      <c r="U32" s="10"/>
      <c r="V32" s="13"/>
      <c r="W32" s="11"/>
      <c r="X32" s="11"/>
    </row>
    <row r="33" spans="1:24" ht="12.75">
      <c r="A33" s="9">
        <v>24000</v>
      </c>
      <c r="B33" s="10">
        <v>785</v>
      </c>
      <c r="C33" s="10">
        <v>2000</v>
      </c>
      <c r="D33" s="11">
        <f t="shared" si="1"/>
        <v>-1215</v>
      </c>
      <c r="E33" s="10">
        <v>2000</v>
      </c>
      <c r="F33" s="11">
        <f t="shared" si="2"/>
        <v>-1215</v>
      </c>
      <c r="G33" s="11">
        <f t="shared" si="3"/>
        <v>0</v>
      </c>
      <c r="H33" s="10">
        <v>2059.456</v>
      </c>
      <c r="I33" s="11">
        <v>3672</v>
      </c>
      <c r="J33" s="11">
        <f t="shared" si="0"/>
        <v>397.54399999999987</v>
      </c>
      <c r="K33" s="12">
        <f t="shared" si="4"/>
        <v>0.016564333333333327</v>
      </c>
      <c r="L33" s="12">
        <v>0.46360000000000584</v>
      </c>
      <c r="O33" s="9"/>
      <c r="P33" s="10"/>
      <c r="Q33" s="10"/>
      <c r="R33" s="11"/>
      <c r="S33" s="10"/>
      <c r="T33" s="11"/>
      <c r="U33" s="10"/>
      <c r="V33" s="11"/>
      <c r="W33" s="11"/>
      <c r="X33" s="11"/>
    </row>
    <row r="34" spans="1:24" ht="12.75">
      <c r="A34" s="9">
        <v>25000</v>
      </c>
      <c r="B34" s="10">
        <v>885</v>
      </c>
      <c r="C34" s="10">
        <v>2000</v>
      </c>
      <c r="D34" s="11">
        <f t="shared" si="1"/>
        <v>-1115</v>
      </c>
      <c r="E34" s="10">
        <v>2000</v>
      </c>
      <c r="F34" s="11">
        <f t="shared" si="2"/>
        <v>-1115</v>
      </c>
      <c r="G34" s="11">
        <f t="shared" si="3"/>
        <v>0</v>
      </c>
      <c r="H34" s="10">
        <v>1848.8559999999998</v>
      </c>
      <c r="I34" s="11">
        <v>3825</v>
      </c>
      <c r="J34" s="11">
        <f t="shared" si="0"/>
        <v>861.1440000000002</v>
      </c>
      <c r="K34" s="12">
        <f t="shared" si="4"/>
        <v>0.03444576000000001</v>
      </c>
      <c r="L34" s="12">
        <v>0.4636000000000013</v>
      </c>
      <c r="O34" s="9"/>
      <c r="P34" s="10"/>
      <c r="Q34" s="10"/>
      <c r="R34" s="11"/>
      <c r="S34" s="10"/>
      <c r="T34" s="11"/>
      <c r="U34" s="10"/>
      <c r="V34" s="11"/>
      <c r="W34" s="11"/>
      <c r="X34" s="11"/>
    </row>
    <row r="35" spans="1:24" ht="12.75">
      <c r="A35" s="9">
        <v>26000</v>
      </c>
      <c r="B35" s="10">
        <v>985</v>
      </c>
      <c r="C35" s="10">
        <v>2000</v>
      </c>
      <c r="D35" s="11">
        <f t="shared" si="1"/>
        <v>-1015</v>
      </c>
      <c r="E35" s="10">
        <v>2000</v>
      </c>
      <c r="F35" s="11">
        <f t="shared" si="2"/>
        <v>-1015</v>
      </c>
      <c r="G35" s="11">
        <f t="shared" si="3"/>
        <v>0</v>
      </c>
      <c r="H35" s="10">
        <v>1638.2559999999999</v>
      </c>
      <c r="I35" s="11">
        <v>3978</v>
      </c>
      <c r="J35" s="11">
        <f t="shared" si="0"/>
        <v>1324.7440000000001</v>
      </c>
      <c r="K35" s="12">
        <f t="shared" si="4"/>
        <v>0.050951692307692316</v>
      </c>
      <c r="L35" s="12">
        <v>0.4636000000000013</v>
      </c>
      <c r="O35" s="9"/>
      <c r="P35" s="10"/>
      <c r="Q35" s="10"/>
      <c r="R35" s="11"/>
      <c r="S35" s="10"/>
      <c r="T35" s="11"/>
      <c r="U35" s="10"/>
      <c r="V35" s="11"/>
      <c r="W35" s="11"/>
      <c r="X35" s="11"/>
    </row>
    <row r="36" spans="1:24" ht="12.75">
      <c r="A36" s="9">
        <v>27000</v>
      </c>
      <c r="B36" s="15">
        <v>1127.5</v>
      </c>
      <c r="C36" s="15">
        <v>2000</v>
      </c>
      <c r="D36" s="16">
        <f t="shared" si="1"/>
        <v>-872.5</v>
      </c>
      <c r="E36" s="15">
        <v>2000</v>
      </c>
      <c r="F36" s="16">
        <f t="shared" si="2"/>
        <v>-872.5</v>
      </c>
      <c r="G36" s="16">
        <f t="shared" si="3"/>
        <v>0</v>
      </c>
      <c r="H36" s="15">
        <v>1427.656</v>
      </c>
      <c r="I36" s="16">
        <v>4131</v>
      </c>
      <c r="J36" s="16">
        <f t="shared" si="0"/>
        <v>1830.844</v>
      </c>
      <c r="K36" s="17">
        <f t="shared" si="4"/>
        <v>0.06780903703703704</v>
      </c>
      <c r="L36" s="17">
        <v>0.5136000000000013</v>
      </c>
      <c r="O36" s="9"/>
      <c r="P36" s="10"/>
      <c r="Q36" s="10"/>
      <c r="R36" s="11"/>
      <c r="S36" s="10"/>
      <c r="T36" s="11"/>
      <c r="U36" s="10"/>
      <c r="V36" s="11"/>
      <c r="W36" s="11"/>
      <c r="X36" s="11"/>
    </row>
    <row r="37" spans="1:24" ht="12.75">
      <c r="A37" s="9">
        <v>28000</v>
      </c>
      <c r="B37" s="15">
        <v>1277.5</v>
      </c>
      <c r="C37" s="15">
        <v>2000</v>
      </c>
      <c r="D37" s="16">
        <f t="shared" si="1"/>
        <v>-722.5</v>
      </c>
      <c r="E37" s="15">
        <v>2000</v>
      </c>
      <c r="F37" s="16">
        <f t="shared" si="2"/>
        <v>-722.5</v>
      </c>
      <c r="G37" s="16">
        <f t="shared" si="3"/>
        <v>0</v>
      </c>
      <c r="H37" s="15">
        <v>1217.056</v>
      </c>
      <c r="I37" s="16">
        <v>4284</v>
      </c>
      <c r="J37" s="16">
        <f t="shared" si="0"/>
        <v>2344.444</v>
      </c>
      <c r="K37" s="17">
        <f t="shared" si="4"/>
        <v>0.08373014285714285</v>
      </c>
      <c r="L37" s="17">
        <v>0.5136000000000058</v>
      </c>
      <c r="O37" s="9"/>
      <c r="P37" s="10"/>
      <c r="Q37" s="10"/>
      <c r="R37" s="11"/>
      <c r="S37" s="10"/>
      <c r="T37" s="11"/>
      <c r="U37" s="10"/>
      <c r="V37" s="11"/>
      <c r="W37" s="11"/>
      <c r="X37" s="11"/>
    </row>
    <row r="38" spans="1:24" ht="12.75">
      <c r="A38" s="9">
        <v>29000</v>
      </c>
      <c r="B38" s="15">
        <v>1427.5</v>
      </c>
      <c r="C38" s="15">
        <v>2000</v>
      </c>
      <c r="D38" s="16">
        <f t="shared" si="1"/>
        <v>-572.5</v>
      </c>
      <c r="E38" s="15">
        <v>2000</v>
      </c>
      <c r="F38" s="16">
        <f t="shared" si="2"/>
        <v>-572.5</v>
      </c>
      <c r="G38" s="16">
        <f t="shared" si="3"/>
        <v>0</v>
      </c>
      <c r="H38" s="15">
        <v>1006.4559999999997</v>
      </c>
      <c r="I38" s="16">
        <v>4437</v>
      </c>
      <c r="J38" s="16">
        <f t="shared" si="0"/>
        <v>2858.0440000000003</v>
      </c>
      <c r="K38" s="17">
        <f t="shared" si="4"/>
        <v>0.09855324137931036</v>
      </c>
      <c r="L38" s="17">
        <v>0.5136000000000013</v>
      </c>
      <c r="O38" s="9"/>
      <c r="P38" s="10"/>
      <c r="Q38" s="10"/>
      <c r="R38" s="11"/>
      <c r="S38" s="10"/>
      <c r="T38" s="11"/>
      <c r="U38" s="10"/>
      <c r="V38" s="11"/>
      <c r="W38" s="11"/>
      <c r="X38" s="11"/>
    </row>
    <row r="39" spans="1:24" ht="12.75">
      <c r="A39" s="9">
        <v>30000</v>
      </c>
      <c r="B39" s="15">
        <v>1577.5</v>
      </c>
      <c r="C39" s="15">
        <v>2000</v>
      </c>
      <c r="D39" s="16">
        <f t="shared" si="1"/>
        <v>-422.5</v>
      </c>
      <c r="E39" s="15">
        <v>2000</v>
      </c>
      <c r="F39" s="16">
        <f t="shared" si="2"/>
        <v>-422.5</v>
      </c>
      <c r="G39" s="16">
        <f t="shared" si="3"/>
        <v>0</v>
      </c>
      <c r="H39" s="15">
        <v>795.8559999999998</v>
      </c>
      <c r="I39" s="16">
        <v>4590</v>
      </c>
      <c r="J39" s="16">
        <f t="shared" si="0"/>
        <v>3371.6440000000002</v>
      </c>
      <c r="K39" s="17">
        <f t="shared" si="4"/>
        <v>0.11238813333333333</v>
      </c>
      <c r="L39" s="17">
        <v>0.5136000000000013</v>
      </c>
      <c r="O39" s="9"/>
      <c r="P39" s="10"/>
      <c r="Q39" s="10"/>
      <c r="R39" s="11"/>
      <c r="S39" s="10"/>
      <c r="T39" s="11"/>
      <c r="U39" s="10"/>
      <c r="V39" s="11"/>
      <c r="W39" s="11"/>
      <c r="X39" s="11"/>
    </row>
    <row r="40" spans="1:24" ht="12.75">
      <c r="A40" s="18"/>
      <c r="B40" s="19"/>
      <c r="C40" s="19"/>
      <c r="D40" s="20"/>
      <c r="E40" s="19"/>
      <c r="F40" s="20"/>
      <c r="G40" s="20"/>
      <c r="H40" s="19"/>
      <c r="I40" s="20"/>
      <c r="J40" s="20"/>
      <c r="K40" s="21"/>
      <c r="L40" s="21"/>
      <c r="O40" s="9"/>
      <c r="P40" s="10"/>
      <c r="Q40" s="10"/>
      <c r="R40" s="11"/>
      <c r="S40" s="10"/>
      <c r="T40" s="11"/>
      <c r="U40" s="10"/>
      <c r="V40" s="11"/>
      <c r="W40" s="11"/>
      <c r="X40" s="11"/>
    </row>
    <row r="41" spans="1:20" ht="12.75">
      <c r="A41" s="24" t="s">
        <v>21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ht="12.75">
      <c r="A42" t="s">
        <v>8</v>
      </c>
    </row>
    <row r="43" ht="12.75">
      <c r="A43" t="s">
        <v>9</v>
      </c>
    </row>
    <row r="44" ht="12.75">
      <c r="A44" t="s">
        <v>17</v>
      </c>
    </row>
    <row r="45" spans="1:20" ht="12.75">
      <c r="A45" s="31" t="s">
        <v>11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t="s">
        <v>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ht="12.75">
      <c r="A47" t="s">
        <v>16</v>
      </c>
    </row>
  </sheetData>
  <hyperlinks>
    <hyperlink ref="L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6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ACarasso</dc:creator>
  <cp:keywords/>
  <dc:description/>
  <cp:lastModifiedBy>DKobes</cp:lastModifiedBy>
  <cp:lastPrinted>2003-06-06T13:19:20Z</cp:lastPrinted>
  <dcterms:created xsi:type="dcterms:W3CDTF">2003-06-05T19:22:12Z</dcterms:created>
  <dcterms:modified xsi:type="dcterms:W3CDTF">2003-10-28T19:34:12Z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