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lhunter\Documents\Table Update 09-03\"/>
    </mc:Choice>
  </mc:AlternateContent>
  <xr:revisionPtr revIDLastSave="0" documentId="8_{4A36A401-4099-4D20-9DAC-8360E499BD9E}" xr6:coauthVersionLast="45" xr6:coauthVersionMax="45" xr10:uidLastSave="{00000000-0000-0000-0000-000000000000}"/>
  <bookViews>
    <workbookView xWindow="1290" yWindow="-110" windowWidth="18020" windowHeight="11020" xr2:uid="{00000000-000D-0000-FFFF-FFFF00000000}"/>
  </bookViews>
  <sheets>
    <sheet name="Nontaxable Returns" sheetId="1" r:id="rId1"/>
  </sheets>
  <definedNames>
    <definedName name="_xlnm.Print_Area" localSheetId="0">'Nontaxable Returns'!$A$1:$I$107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H54" i="1"/>
  <c r="I53" i="1"/>
  <c r="H53" i="1"/>
  <c r="I52" i="1"/>
  <c r="H52" i="1"/>
  <c r="G53" i="1"/>
  <c r="F53" i="1"/>
  <c r="G52" i="1"/>
  <c r="F52" i="1"/>
  <c r="G54" i="1"/>
  <c r="F54" i="1"/>
</calcChain>
</file>

<file path=xl/sharedStrings.xml><?xml version="1.0" encoding="utf-8"?>
<sst xmlns="http://schemas.openxmlformats.org/spreadsheetml/2006/main" count="61" uniqueCount="17">
  <si>
    <t>$200,000 income threshold measured in current dollars</t>
  </si>
  <si>
    <t>Number of nontaxable returns with income of $200,000 or more</t>
  </si>
  <si>
    <t>Percentage of all returns with income of $200,000 or more</t>
  </si>
  <si>
    <t>Tax Year</t>
  </si>
  <si>
    <t>Adjusted</t>
  </si>
  <si>
    <t>Expanded</t>
  </si>
  <si>
    <t>Gross Income</t>
  </si>
  <si>
    <t>Income</t>
  </si>
  <si>
    <t>Nontaxable Returns with Income of $200,000 or More Measured in Current Dollars</t>
  </si>
  <si>
    <t>Returns with no worldwide</t>
  </si>
  <si>
    <t>income tax, by income concept</t>
  </si>
  <si>
    <t>$200,000 income threshold measured in 1976 constant dollars [1]</t>
  </si>
  <si>
    <t>Returns with no U.S.</t>
  </si>
  <si>
    <t>[1] 1976 constant dollars were calculated using the U.S. Bureau of Labor Statistics consumer price index for urban consumers. As of February 9, 2022, estimates for 2017 have not yet been published.</t>
  </si>
  <si>
    <r>
      <rPr>
        <b/>
        <sz val="10"/>
        <rFont val="Avenir LT Std 65 Medium"/>
      </rPr>
      <t>Source:</t>
    </r>
    <r>
      <rPr>
        <sz val="10"/>
        <rFont val="Avenir LT Std 65 Medium"/>
        <family val="2"/>
      </rPr>
      <t xml:space="preserve"> Years 1976–2016: IRS, Statistics of Income Full 2018 Bulletin, Figure D; https://www.irs.gov/pub/irs-soi/soi-a-inhi-id1907.pdf.</t>
    </r>
  </si>
  <si>
    <t xml:space="preserve">Years 2017 onward: IRS, SOI Tax Stats - Individual High Income Tax Returns Tables 1 and 2; https://www.irs.gov/statistics/soi-tax-stats-individual-high-income-tax-returns. </t>
  </si>
  <si>
    <t>and in 1976 Constant Dollars, by Tax and Income Concept, Tax Years 1977–2019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</si>
</sst>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409]d\-mmm\-yy;@"/>
    <numFmt numFmtId="165" formatCode="#,##0&quot;     &quot;;@&quot;     &quot;"/>
    <numFmt numFmtId="166" formatCode="#,##0.000&quot;     &quot;;@&quot;     &quot;"/>
  </numFmts>
  <fonts count="7">
    <font>
      <sz val="10"/>
      <name val="Arial"/>
    </font>
    <font>
      <u/>
      <sz val="10"/>
      <color indexed="12"/>
      <name val="Arial"/>
      <family val="2"/>
    </font>
    <font>
      <b/>
      <sz val="10"/>
      <name val="Avenir LT Std 65 Medium"/>
      <family val="2"/>
    </font>
    <font>
      <sz val="10"/>
      <name val="Avenir LT Std 65 Medium"/>
      <family val="2"/>
    </font>
    <font>
      <b/>
      <sz val="10"/>
      <name val="Avenir LT Std 65 Medium"/>
    </font>
    <font>
      <sz val="10"/>
      <name val="Avenir LT Std 65 Medium"/>
    </font>
    <font>
      <sz val="10"/>
      <name val="Arial"/>
      <family val="2"/>
    </font>
  </fonts>
  <fills count="2">
    <fill>
      <patternFill patternType="none"/>
    </fill>
    <fill>
      <patternFill patternType="gray125"/>
    </fill>
  </fills>
  <borders count="16">
    <border>
      <left/>
      <right/>
      <top/>
      <bottom/>
      <diagonal/>
    </border>
    <border>
      <left/>
      <right style="thin">
        <color indexed="64"/>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3">
    <xf numFmtId="0" fontId="0" fillId="0" borderId="0" xfId="0"/>
    <xf numFmtId="164" fontId="2" fillId="0" borderId="0" xfId="0" applyNumberFormat="1" applyFont="1" applyAlignment="1">
      <alignment horizontal="left"/>
    </xf>
    <xf numFmtId="0" fontId="3" fillId="0" borderId="0" xfId="0" applyFont="1"/>
    <xf numFmtId="0" fontId="2" fillId="0" borderId="0" xfId="0" applyFont="1" applyAlignment="1">
      <alignment horizontal="centerContinuous"/>
    </xf>
    <xf numFmtId="6" fontId="2" fillId="0" borderId="0" xfId="0" applyNumberFormat="1" applyFont="1" applyAlignment="1">
      <alignment horizontal="centerContinuous"/>
    </xf>
    <xf numFmtId="6" fontId="3" fillId="0" borderId="0" xfId="0" applyNumberFormat="1" applyFont="1"/>
    <xf numFmtId="0" fontId="3" fillId="0" borderId="5" xfId="0" applyFont="1" applyBorder="1"/>
    <xf numFmtId="6" fontId="3" fillId="0" borderId="2" xfId="0" applyNumberFormat="1" applyFont="1" applyBorder="1" applyAlignment="1">
      <alignment horizontal="centerContinuous"/>
    </xf>
    <xf numFmtId="0" fontId="3" fillId="0" borderId="2" xfId="0" applyFont="1" applyBorder="1" applyAlignment="1">
      <alignment horizontal="centerContinuous"/>
    </xf>
    <xf numFmtId="0" fontId="3" fillId="0" borderId="1" xfId="0" applyFont="1" applyBorder="1"/>
    <xf numFmtId="0" fontId="3" fillId="0" borderId="3"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9" xfId="0" applyFont="1" applyBorder="1" applyAlignment="1">
      <alignment horizontal="centerContinuous"/>
    </xf>
    <xf numFmtId="0" fontId="3" fillId="0" borderId="13" xfId="0" applyFont="1" applyBorder="1" applyAlignment="1">
      <alignment horizontal="centerContinuous"/>
    </xf>
    <xf numFmtId="0" fontId="3" fillId="0" borderId="1" xfId="0" applyFont="1" applyBorder="1" applyAlignment="1">
      <alignment horizontal="center"/>
    </xf>
    <xf numFmtId="0" fontId="3" fillId="0" borderId="10" xfId="0" applyFont="1" applyBorder="1" applyAlignment="1">
      <alignment horizontal="centerContinuous"/>
    </xf>
    <xf numFmtId="0" fontId="3" fillId="0" borderId="6" xfId="0" applyFont="1" applyBorder="1" applyAlignment="1">
      <alignment horizontal="centerContinuous"/>
    </xf>
    <xf numFmtId="0" fontId="3" fillId="0" borderId="4" xfId="0" applyFont="1" applyBorder="1" applyAlignment="1">
      <alignment horizontal="centerContinuous"/>
    </xf>
    <xf numFmtId="0" fontId="3" fillId="0" borderId="11" xfId="0" applyFont="1" applyBorder="1" applyAlignment="1">
      <alignment horizontal="centerContinuous"/>
    </xf>
    <xf numFmtId="0" fontId="3" fillId="0" borderId="6" xfId="0" applyFont="1" applyBorder="1"/>
    <xf numFmtId="0" fontId="3" fillId="0" borderId="12" xfId="0" applyFont="1" applyBorder="1" applyAlignment="1">
      <alignment horizontal="center" wrapText="1"/>
    </xf>
    <xf numFmtId="0" fontId="3" fillId="0" borderId="10" xfId="0" applyFont="1" applyBorder="1" applyAlignment="1">
      <alignment horizontal="center" wrapText="1"/>
    </xf>
    <xf numFmtId="0" fontId="3" fillId="0" borderId="10" xfId="0" applyFont="1" applyBorder="1" applyAlignment="1">
      <alignment horizontal="center"/>
    </xf>
    <xf numFmtId="0" fontId="3" fillId="0" borderId="11" xfId="0" applyFont="1" applyBorder="1"/>
    <xf numFmtId="0" fontId="3" fillId="0" borderId="8" xfId="0" applyFont="1" applyBorder="1"/>
    <xf numFmtId="0" fontId="3" fillId="0" borderId="0" xfId="0" applyFont="1" applyAlignment="1">
      <alignment horizontal="center"/>
    </xf>
    <xf numFmtId="165" fontId="3" fillId="0" borderId="14" xfId="0" applyNumberFormat="1" applyFont="1" applyBorder="1" applyAlignment="1">
      <alignment horizontal="right"/>
    </xf>
    <xf numFmtId="166" fontId="3" fillId="0" borderId="14" xfId="0" applyNumberFormat="1" applyFont="1" applyBorder="1" applyAlignment="1">
      <alignment horizontal="right"/>
    </xf>
    <xf numFmtId="0" fontId="3" fillId="0" borderId="0" xfId="0" applyFont="1" applyBorder="1" applyAlignment="1">
      <alignment horizontal="center"/>
    </xf>
    <xf numFmtId="3" fontId="3" fillId="0" borderId="0" xfId="0" applyNumberFormat="1" applyFont="1"/>
    <xf numFmtId="0" fontId="3" fillId="0" borderId="15"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6" fontId="3" fillId="0" borderId="0" xfId="0" applyNumberFormat="1" applyFont="1" applyBorder="1" applyAlignment="1">
      <alignment horizontal="right"/>
    </xf>
    <xf numFmtId="0" fontId="3" fillId="0" borderId="4" xfId="0" applyFont="1" applyBorder="1" applyAlignment="1">
      <alignment horizontal="center"/>
    </xf>
    <xf numFmtId="165" fontId="3" fillId="0" borderId="10" xfId="0" applyNumberFormat="1" applyFont="1" applyBorder="1" applyAlignment="1">
      <alignment horizontal="right"/>
    </xf>
    <xf numFmtId="166" fontId="3" fillId="0" borderId="10" xfId="0" applyNumberFormat="1" applyFont="1" applyBorder="1" applyAlignment="1">
      <alignment horizontal="right"/>
    </xf>
    <xf numFmtId="0" fontId="3" fillId="0" borderId="0" xfId="0" applyFont="1" applyAlignment="1">
      <alignment horizontal="right"/>
    </xf>
    <xf numFmtId="165" fontId="3" fillId="0" borderId="0" xfId="0" applyNumberFormat="1" applyFont="1" applyBorder="1" applyAlignment="1">
      <alignment horizontal="right"/>
    </xf>
    <xf numFmtId="49" fontId="5" fillId="0" borderId="0" xfId="0" applyNumberFormat="1" applyFont="1"/>
    <xf numFmtId="0" fontId="6" fillId="0" borderId="0" xfId="1" applyFont="1" applyAlignment="1" applyProtection="1"/>
    <xf numFmtId="0" fontId="3"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07"/>
  <sheetViews>
    <sheetView showGridLines="0" tabSelected="1" zoomScale="60" zoomScaleNormal="60" workbookViewId="0">
      <selection activeCell="L5" sqref="L5"/>
    </sheetView>
  </sheetViews>
  <sheetFormatPr defaultColWidth="9.1796875" defaultRowHeight="12.5"/>
  <cols>
    <col min="1" max="1" width="15.7265625" style="2" customWidth="1"/>
    <col min="2" max="8" width="13.453125" style="2" customWidth="1"/>
    <col min="9" max="9" width="13.1796875" style="2" customWidth="1"/>
    <col min="10" max="16384" width="9.1796875" style="2"/>
  </cols>
  <sheetData>
    <row r="1" spans="1:18" ht="13">
      <c r="A1" s="1">
        <v>45007</v>
      </c>
    </row>
    <row r="2" spans="1:18" ht="13">
      <c r="A2" s="3" t="s">
        <v>8</v>
      </c>
      <c r="B2" s="3"/>
      <c r="C2" s="3"/>
      <c r="D2" s="3"/>
      <c r="E2" s="3"/>
      <c r="F2" s="3"/>
      <c r="G2" s="3"/>
      <c r="H2" s="4"/>
      <c r="I2" s="3"/>
      <c r="R2" s="5"/>
    </row>
    <row r="3" spans="1:18" ht="13">
      <c r="A3" s="3" t="s">
        <v>16</v>
      </c>
      <c r="B3" s="3"/>
      <c r="C3" s="3"/>
      <c r="D3" s="3"/>
      <c r="E3" s="3"/>
      <c r="F3" s="3"/>
      <c r="G3" s="3"/>
      <c r="H3" s="4"/>
      <c r="I3" s="3"/>
      <c r="R3" s="5"/>
    </row>
    <row r="4" spans="1:18" ht="13" thickBot="1"/>
    <row r="5" spans="1:18" ht="13" thickTop="1">
      <c r="A5" s="6"/>
      <c r="B5" s="7" t="s">
        <v>0</v>
      </c>
      <c r="C5" s="8"/>
      <c r="D5" s="8"/>
      <c r="E5" s="8"/>
      <c r="F5" s="8"/>
      <c r="G5" s="8"/>
      <c r="H5" s="8"/>
      <c r="I5" s="8"/>
    </row>
    <row r="6" spans="1:18">
      <c r="A6" s="9"/>
      <c r="B6" s="10" t="s">
        <v>1</v>
      </c>
      <c r="C6" s="10"/>
      <c r="D6" s="10"/>
      <c r="E6" s="10"/>
      <c r="F6" s="11" t="s">
        <v>2</v>
      </c>
      <c r="G6" s="10"/>
      <c r="H6" s="10"/>
      <c r="I6" s="10"/>
    </row>
    <row r="7" spans="1:18">
      <c r="A7" s="9"/>
      <c r="B7" s="12" t="s">
        <v>12</v>
      </c>
      <c r="C7" s="13"/>
      <c r="D7" s="12" t="s">
        <v>9</v>
      </c>
      <c r="E7" s="14"/>
      <c r="F7" s="12" t="s">
        <v>12</v>
      </c>
      <c r="G7" s="13"/>
      <c r="H7" s="12" t="s">
        <v>9</v>
      </c>
      <c r="I7" s="14"/>
    </row>
    <row r="8" spans="1:18" ht="12.75" customHeight="1">
      <c r="A8" s="15" t="s">
        <v>3</v>
      </c>
      <c r="B8" s="16" t="s">
        <v>10</v>
      </c>
      <c r="C8" s="17"/>
      <c r="D8" s="16" t="s">
        <v>10</v>
      </c>
      <c r="E8" s="18"/>
      <c r="F8" s="16" t="s">
        <v>10</v>
      </c>
      <c r="G8" s="17"/>
      <c r="H8" s="16" t="s">
        <v>10</v>
      </c>
      <c r="I8" s="18"/>
    </row>
    <row r="9" spans="1:18" ht="12.75" customHeight="1">
      <c r="A9" s="15"/>
      <c r="B9" s="19" t="s">
        <v>4</v>
      </c>
      <c r="C9" s="19" t="s">
        <v>5</v>
      </c>
      <c r="D9" s="19" t="s">
        <v>4</v>
      </c>
      <c r="E9" s="12" t="s">
        <v>5</v>
      </c>
      <c r="F9" s="19" t="s">
        <v>4</v>
      </c>
      <c r="G9" s="19" t="s">
        <v>5</v>
      </c>
      <c r="H9" s="19" t="s">
        <v>4</v>
      </c>
      <c r="I9" s="12" t="s">
        <v>5</v>
      </c>
    </row>
    <row r="10" spans="1:18">
      <c r="A10" s="20"/>
      <c r="B10" s="21" t="s">
        <v>6</v>
      </c>
      <c r="C10" s="21" t="s">
        <v>7</v>
      </c>
      <c r="D10" s="21" t="s">
        <v>6</v>
      </c>
      <c r="E10" s="22" t="s">
        <v>7</v>
      </c>
      <c r="F10" s="21" t="s">
        <v>6</v>
      </c>
      <c r="G10" s="21" t="s">
        <v>7</v>
      </c>
      <c r="H10" s="21" t="s">
        <v>6</v>
      </c>
      <c r="I10" s="23" t="s">
        <v>7</v>
      </c>
    </row>
    <row r="11" spans="1:18">
      <c r="B11" s="24"/>
      <c r="C11" s="24"/>
      <c r="D11" s="24"/>
      <c r="E11" s="24"/>
      <c r="F11" s="24"/>
      <c r="G11" s="24"/>
      <c r="H11" s="24"/>
      <c r="I11" s="25"/>
    </row>
    <row r="12" spans="1:18">
      <c r="A12" s="26">
        <v>1977</v>
      </c>
      <c r="B12" s="27">
        <v>60</v>
      </c>
      <c r="C12" s="27">
        <v>85</v>
      </c>
      <c r="D12" s="27">
        <v>37</v>
      </c>
      <c r="E12" s="27">
        <v>64</v>
      </c>
      <c r="F12" s="28">
        <v>0.112</v>
      </c>
      <c r="G12" s="28">
        <v>0.126</v>
      </c>
      <c r="H12" s="28">
        <v>6.9000000000000006E-2</v>
      </c>
      <c r="I12" s="28">
        <v>9.5000000000000001E-2</v>
      </c>
    </row>
    <row r="13" spans="1:18">
      <c r="A13" s="26">
        <v>1978</v>
      </c>
      <c r="B13" s="27">
        <v>98</v>
      </c>
      <c r="C13" s="27">
        <v>105</v>
      </c>
      <c r="D13" s="27">
        <v>60</v>
      </c>
      <c r="E13" s="27">
        <v>67</v>
      </c>
      <c r="F13" s="28">
        <v>0.14299999999999999</v>
      </c>
      <c r="G13" s="28">
        <v>0.123</v>
      </c>
      <c r="H13" s="28">
        <v>8.7999999999999995E-2</v>
      </c>
      <c r="I13" s="28">
        <v>7.9000000000000001E-2</v>
      </c>
    </row>
    <row r="14" spans="1:18">
      <c r="A14" s="26">
        <v>1979</v>
      </c>
      <c r="B14" s="27">
        <v>70</v>
      </c>
      <c r="C14" s="27">
        <v>114</v>
      </c>
      <c r="D14" s="27">
        <v>28</v>
      </c>
      <c r="E14" s="27">
        <v>64</v>
      </c>
      <c r="F14" s="28">
        <v>7.4999999999999997E-2</v>
      </c>
      <c r="G14" s="28">
        <v>9.2999999999999999E-2</v>
      </c>
      <c r="H14" s="28">
        <v>0.03</v>
      </c>
      <c r="I14" s="28">
        <v>5.1999999999999998E-2</v>
      </c>
    </row>
    <row r="15" spans="1:18">
      <c r="A15" s="26">
        <v>1980</v>
      </c>
      <c r="B15" s="27">
        <v>143</v>
      </c>
      <c r="C15" s="27">
        <v>198</v>
      </c>
      <c r="D15" s="27">
        <v>56</v>
      </c>
      <c r="E15" s="27">
        <v>114</v>
      </c>
      <c r="F15" s="28">
        <v>0.122</v>
      </c>
      <c r="G15" s="28">
        <v>0.13200000000000001</v>
      </c>
      <c r="H15" s="28">
        <v>4.8000000000000001E-2</v>
      </c>
      <c r="I15" s="28">
        <v>7.5999999999999998E-2</v>
      </c>
    </row>
    <row r="16" spans="1:18">
      <c r="A16" s="26">
        <v>1981</v>
      </c>
      <c r="B16" s="27">
        <v>226</v>
      </c>
      <c r="C16" s="27">
        <v>304</v>
      </c>
      <c r="D16" s="27">
        <v>79</v>
      </c>
      <c r="E16" s="27">
        <v>114</v>
      </c>
      <c r="F16" s="28">
        <v>0.16400000000000001</v>
      </c>
      <c r="G16" s="28">
        <v>0.17399999999999999</v>
      </c>
      <c r="H16" s="28">
        <v>5.7000000000000002E-2</v>
      </c>
      <c r="I16" s="28">
        <v>6.5000000000000002E-2</v>
      </c>
    </row>
    <row r="17" spans="1:9">
      <c r="A17" s="26">
        <v>1982</v>
      </c>
      <c r="B17" s="27">
        <v>262</v>
      </c>
      <c r="C17" s="27">
        <v>299</v>
      </c>
      <c r="D17" s="27">
        <v>109</v>
      </c>
      <c r="E17" s="27">
        <v>153</v>
      </c>
      <c r="F17" s="28">
        <v>0.155</v>
      </c>
      <c r="G17" s="28">
        <v>0.14399999999999999</v>
      </c>
      <c r="H17" s="28">
        <v>6.4000000000000001E-2</v>
      </c>
      <c r="I17" s="28">
        <v>7.3999999999999996E-2</v>
      </c>
    </row>
    <row r="18" spans="1:9">
      <c r="A18" s="26">
        <v>1983</v>
      </c>
      <c r="B18" s="27">
        <v>447</v>
      </c>
      <c r="C18" s="27">
        <v>579</v>
      </c>
      <c r="D18" s="27">
        <v>321</v>
      </c>
      <c r="E18" s="27">
        <v>437</v>
      </c>
      <c r="F18" s="28">
        <v>0.22500000000000001</v>
      </c>
      <c r="G18" s="28">
        <v>0.23200000000000001</v>
      </c>
      <c r="H18" s="28">
        <v>0.16200000000000001</v>
      </c>
      <c r="I18" s="28">
        <v>0.17499999999999999</v>
      </c>
    </row>
    <row r="19" spans="1:9">
      <c r="A19" s="26">
        <v>1984</v>
      </c>
      <c r="B19" s="27">
        <v>532</v>
      </c>
      <c r="C19" s="27">
        <v>325</v>
      </c>
      <c r="D19" s="27">
        <v>471</v>
      </c>
      <c r="E19" s="27">
        <v>271</v>
      </c>
      <c r="F19" s="28">
        <v>0.218</v>
      </c>
      <c r="G19" s="28">
        <v>0.105</v>
      </c>
      <c r="H19" s="28">
        <v>0.193</v>
      </c>
      <c r="I19" s="28">
        <v>8.6999999999999994E-2</v>
      </c>
    </row>
    <row r="20" spans="1:9">
      <c r="A20" s="26">
        <v>1985</v>
      </c>
      <c r="B20" s="27">
        <v>612</v>
      </c>
      <c r="C20" s="27">
        <v>613</v>
      </c>
      <c r="D20" s="27">
        <v>442</v>
      </c>
      <c r="E20" s="27">
        <v>454</v>
      </c>
      <c r="F20" s="28">
        <v>0.20599999999999999</v>
      </c>
      <c r="G20" s="28">
        <v>0.16600000000000001</v>
      </c>
      <c r="H20" s="28">
        <v>0.14899999999999999</v>
      </c>
      <c r="I20" s="28">
        <v>0.123</v>
      </c>
    </row>
    <row r="21" spans="1:9">
      <c r="A21" s="26">
        <v>1986</v>
      </c>
      <c r="B21" s="27">
        <v>659</v>
      </c>
      <c r="C21" s="27">
        <v>595</v>
      </c>
      <c r="D21" s="27">
        <v>437</v>
      </c>
      <c r="E21" s="27">
        <v>379</v>
      </c>
      <c r="F21" s="28">
        <v>0.17599999999999999</v>
      </c>
      <c r="G21" s="28">
        <v>0.112</v>
      </c>
      <c r="H21" s="28">
        <v>0.11700000000000001</v>
      </c>
      <c r="I21" s="28">
        <v>7.1999999999999995E-2</v>
      </c>
    </row>
    <row r="22" spans="1:9">
      <c r="A22" s="26">
        <v>1987</v>
      </c>
      <c r="B22" s="27">
        <v>857</v>
      </c>
      <c r="C22" s="27">
        <v>472</v>
      </c>
      <c r="D22" s="27">
        <v>740</v>
      </c>
      <c r="E22" s="27">
        <v>364</v>
      </c>
      <c r="F22" s="28">
        <v>0.159</v>
      </c>
      <c r="G22" s="28">
        <v>8.5000000000000006E-2</v>
      </c>
      <c r="H22" s="28">
        <v>0.13700000000000001</v>
      </c>
      <c r="I22" s="28">
        <v>6.5000000000000002E-2</v>
      </c>
    </row>
    <row r="23" spans="1:9">
      <c r="A23" s="26">
        <v>1988</v>
      </c>
      <c r="B23" s="27">
        <v>822</v>
      </c>
      <c r="C23" s="27">
        <v>397</v>
      </c>
      <c r="D23" s="27">
        <v>731</v>
      </c>
      <c r="E23" s="27">
        <v>309</v>
      </c>
      <c r="F23" s="28">
        <v>0.113</v>
      </c>
      <c r="G23" s="28">
        <v>5.3999999999999999E-2</v>
      </c>
      <c r="H23" s="28">
        <v>0.10100000000000001</v>
      </c>
      <c r="I23" s="28">
        <v>4.2000000000000003E-2</v>
      </c>
    </row>
    <row r="24" spans="1:9">
      <c r="A24" s="26">
        <v>1989</v>
      </c>
      <c r="B24" s="27">
        <v>1081</v>
      </c>
      <c r="C24" s="27">
        <v>779</v>
      </c>
      <c r="D24" s="27">
        <v>987</v>
      </c>
      <c r="E24" s="27">
        <v>691</v>
      </c>
      <c r="F24" s="28">
        <v>0.13800000000000001</v>
      </c>
      <c r="G24" s="28">
        <v>9.6000000000000002E-2</v>
      </c>
      <c r="H24" s="28">
        <v>0.126</v>
      </c>
      <c r="I24" s="28">
        <v>8.5000000000000006E-2</v>
      </c>
    </row>
    <row r="25" spans="1:9">
      <c r="A25" s="26">
        <v>1990</v>
      </c>
      <c r="B25" s="27">
        <v>1219</v>
      </c>
      <c r="C25" s="27">
        <v>1183</v>
      </c>
      <c r="D25" s="27">
        <v>1114</v>
      </c>
      <c r="E25" s="27">
        <v>1087</v>
      </c>
      <c r="F25" s="28">
        <v>0.14599999999999999</v>
      </c>
      <c r="G25" s="28">
        <v>0.13700000000000001</v>
      </c>
      <c r="H25" s="28">
        <v>0.13300000000000001</v>
      </c>
      <c r="I25" s="28">
        <v>0.126</v>
      </c>
    </row>
    <row r="26" spans="1:9">
      <c r="A26" s="26">
        <v>1991</v>
      </c>
      <c r="B26" s="27">
        <v>1253</v>
      </c>
      <c r="C26" s="27">
        <v>1933</v>
      </c>
      <c r="D26" s="27">
        <v>1131</v>
      </c>
      <c r="E26" s="27">
        <v>1740</v>
      </c>
      <c r="F26" s="28">
        <v>0.14799999999999999</v>
      </c>
      <c r="G26" s="28">
        <v>0.217</v>
      </c>
      <c r="H26" s="28">
        <v>0.13400000000000001</v>
      </c>
      <c r="I26" s="28">
        <v>0.19500000000000001</v>
      </c>
    </row>
    <row r="27" spans="1:9">
      <c r="A27" s="26">
        <v>1992</v>
      </c>
      <c r="B27" s="27">
        <v>909</v>
      </c>
      <c r="C27" s="27">
        <v>1896</v>
      </c>
      <c r="D27" s="27">
        <v>823</v>
      </c>
      <c r="E27" s="27">
        <v>1799</v>
      </c>
      <c r="F27" s="28">
        <v>9.5000000000000001E-2</v>
      </c>
      <c r="G27" s="28">
        <v>0.192</v>
      </c>
      <c r="H27" s="28">
        <v>8.5999999999999993E-2</v>
      </c>
      <c r="I27" s="28">
        <v>0.182</v>
      </c>
    </row>
    <row r="28" spans="1:9">
      <c r="A28" s="26">
        <v>1993</v>
      </c>
      <c r="B28" s="27">
        <v>1022</v>
      </c>
      <c r="C28" s="27">
        <v>2392</v>
      </c>
      <c r="D28" s="27">
        <v>932</v>
      </c>
      <c r="E28" s="27">
        <v>1950</v>
      </c>
      <c r="F28" s="28">
        <v>0.10299999999999999</v>
      </c>
      <c r="G28" s="28">
        <v>0.22900000000000001</v>
      </c>
      <c r="H28" s="28">
        <v>9.4E-2</v>
      </c>
      <c r="I28" s="28">
        <v>0.187</v>
      </c>
    </row>
    <row r="29" spans="1:9">
      <c r="A29" s="26">
        <v>1994</v>
      </c>
      <c r="B29" s="27">
        <v>1137</v>
      </c>
      <c r="C29" s="27">
        <v>2574</v>
      </c>
      <c r="D29" s="27">
        <v>1061</v>
      </c>
      <c r="E29" s="27">
        <v>2161</v>
      </c>
      <c r="F29" s="28">
        <v>0.10199999999999999</v>
      </c>
      <c r="G29" s="28">
        <v>0.223</v>
      </c>
      <c r="H29" s="28">
        <v>9.6000000000000002E-2</v>
      </c>
      <c r="I29" s="28">
        <v>0.187</v>
      </c>
    </row>
    <row r="30" spans="1:9">
      <c r="A30" s="26">
        <v>1995</v>
      </c>
      <c r="B30" s="27">
        <v>998</v>
      </c>
      <c r="C30" s="27">
        <v>2676</v>
      </c>
      <c r="D30" s="27">
        <v>896</v>
      </c>
      <c r="E30" s="27">
        <v>1746</v>
      </c>
      <c r="F30" s="28">
        <v>7.8E-2</v>
      </c>
      <c r="G30" s="28">
        <v>0.20300000000000001</v>
      </c>
      <c r="H30" s="28">
        <v>7.0000000000000007E-2</v>
      </c>
      <c r="I30" s="28">
        <v>0.13200000000000001</v>
      </c>
    </row>
    <row r="31" spans="1:9">
      <c r="A31" s="26">
        <v>1996</v>
      </c>
      <c r="B31" s="27">
        <v>1044</v>
      </c>
      <c r="C31" s="27">
        <v>1820</v>
      </c>
      <c r="D31" s="27">
        <v>950</v>
      </c>
      <c r="E31" s="27">
        <v>1660</v>
      </c>
      <c r="F31" s="28">
        <v>6.9000000000000006E-2</v>
      </c>
      <c r="G31" s="28">
        <v>0.11600000000000001</v>
      </c>
      <c r="H31" s="28">
        <v>6.2E-2</v>
      </c>
      <c r="I31" s="28">
        <v>0.106</v>
      </c>
    </row>
    <row r="32" spans="1:9">
      <c r="A32" s="29">
        <v>1997</v>
      </c>
      <c r="B32" s="27">
        <v>1189</v>
      </c>
      <c r="C32" s="27">
        <v>1814</v>
      </c>
      <c r="D32" s="27">
        <v>1048</v>
      </c>
      <c r="E32" s="27">
        <v>1562</v>
      </c>
      <c r="F32" s="28">
        <v>6.6000000000000003E-2</v>
      </c>
      <c r="G32" s="28">
        <v>9.8000000000000004E-2</v>
      </c>
      <c r="H32" s="28">
        <v>5.8000000000000003E-2</v>
      </c>
      <c r="I32" s="28">
        <v>8.4000000000000005E-2</v>
      </c>
    </row>
    <row r="33" spans="1:14">
      <c r="A33" s="29">
        <v>1998</v>
      </c>
      <c r="B33" s="27">
        <v>1467</v>
      </c>
      <c r="C33" s="27">
        <v>2224</v>
      </c>
      <c r="D33" s="27">
        <v>1283</v>
      </c>
      <c r="E33" s="27">
        <v>1914</v>
      </c>
      <c r="F33" s="28">
        <v>7.0000000000000007E-2</v>
      </c>
      <c r="G33" s="28">
        <v>0.104</v>
      </c>
      <c r="H33" s="28">
        <v>6.2E-2</v>
      </c>
      <c r="I33" s="28">
        <v>0.09</v>
      </c>
    </row>
    <row r="34" spans="1:14">
      <c r="A34" s="29">
        <v>1999</v>
      </c>
      <c r="B34" s="27">
        <v>1605</v>
      </c>
      <c r="C34" s="27">
        <v>2525</v>
      </c>
      <c r="D34" s="27">
        <v>1398</v>
      </c>
      <c r="E34" s="27">
        <v>2174</v>
      </c>
      <c r="F34" s="28">
        <v>6.6000000000000003E-2</v>
      </c>
      <c r="G34" s="28">
        <v>0.10199999999999999</v>
      </c>
      <c r="H34" s="28">
        <v>5.8000000000000003E-2</v>
      </c>
      <c r="I34" s="28">
        <v>8.7999999999999995E-2</v>
      </c>
    </row>
    <row r="35" spans="1:14">
      <c r="A35" s="29">
        <v>2000</v>
      </c>
      <c r="B35" s="27">
        <v>2328</v>
      </c>
      <c r="C35" s="27">
        <v>2766</v>
      </c>
      <c r="D35" s="27">
        <v>2022</v>
      </c>
      <c r="E35" s="27">
        <v>2320</v>
      </c>
      <c r="F35" s="28">
        <v>8.4000000000000005E-2</v>
      </c>
      <c r="G35" s="28">
        <v>9.9000000000000005E-2</v>
      </c>
      <c r="H35" s="28">
        <v>7.2999999999999995E-2</v>
      </c>
      <c r="I35" s="28">
        <v>8.3000000000000004E-2</v>
      </c>
    </row>
    <row r="36" spans="1:14">
      <c r="A36" s="29">
        <v>2001</v>
      </c>
      <c r="B36" s="27">
        <v>3385</v>
      </c>
      <c r="C36" s="27">
        <v>4910</v>
      </c>
      <c r="D36" s="27">
        <v>2875</v>
      </c>
      <c r="E36" s="27">
        <v>4119</v>
      </c>
      <c r="F36" s="28">
        <v>0.13200000000000001</v>
      </c>
      <c r="G36" s="28">
        <v>0.188</v>
      </c>
      <c r="H36" s="28">
        <v>0.112</v>
      </c>
      <c r="I36" s="28">
        <v>0.158</v>
      </c>
    </row>
    <row r="37" spans="1:14">
      <c r="A37" s="29">
        <v>2002</v>
      </c>
      <c r="B37" s="27">
        <v>2959</v>
      </c>
      <c r="C37" s="27">
        <v>5650</v>
      </c>
      <c r="D37" s="27">
        <v>2551</v>
      </c>
      <c r="E37" s="27">
        <v>4922</v>
      </c>
      <c r="F37" s="28">
        <v>0.123</v>
      </c>
      <c r="G37" s="28">
        <v>0.22900000000000001</v>
      </c>
      <c r="H37" s="28">
        <v>0.106</v>
      </c>
      <c r="I37" s="28">
        <v>0.2</v>
      </c>
    </row>
    <row r="38" spans="1:14">
      <c r="A38" s="29">
        <v>2003</v>
      </c>
      <c r="B38" s="27">
        <v>2824</v>
      </c>
      <c r="C38" s="27">
        <v>5839</v>
      </c>
      <c r="D38" s="27">
        <v>2416</v>
      </c>
      <c r="E38" s="27">
        <v>4934</v>
      </c>
      <c r="F38" s="28">
        <v>0.111</v>
      </c>
      <c r="G38" s="28">
        <v>0.22700000000000001</v>
      </c>
      <c r="H38" s="28">
        <v>9.5000000000000001E-2</v>
      </c>
      <c r="I38" s="28">
        <v>0.192</v>
      </c>
    </row>
    <row r="39" spans="1:14">
      <c r="A39" s="29">
        <v>2004</v>
      </c>
      <c r="B39" s="27">
        <v>2833</v>
      </c>
      <c r="C39" s="27">
        <v>5028</v>
      </c>
      <c r="D39" s="27">
        <v>2420</v>
      </c>
      <c r="E39" s="27">
        <v>4101</v>
      </c>
      <c r="F39" s="28">
        <v>9.4E-2</v>
      </c>
      <c r="G39" s="28">
        <v>0.16400000000000001</v>
      </c>
      <c r="H39" s="28">
        <v>0.08</v>
      </c>
      <c r="I39" s="28">
        <v>0.13400000000000001</v>
      </c>
      <c r="K39" s="30"/>
      <c r="L39" s="30"/>
      <c r="M39" s="30"/>
      <c r="N39" s="30"/>
    </row>
    <row r="40" spans="1:14">
      <c r="A40" s="29">
        <v>2005</v>
      </c>
      <c r="B40" s="27">
        <v>7389</v>
      </c>
      <c r="C40" s="27">
        <v>10680</v>
      </c>
      <c r="D40" s="27">
        <v>4224</v>
      </c>
      <c r="E40" s="27">
        <v>5420</v>
      </c>
      <c r="F40" s="28">
        <v>0.20699999999999999</v>
      </c>
      <c r="G40" s="28">
        <v>0.29799999999999999</v>
      </c>
      <c r="H40" s="28">
        <v>0.11799999999999999</v>
      </c>
      <c r="I40" s="28">
        <v>0.151</v>
      </c>
      <c r="K40" s="30"/>
      <c r="L40" s="30"/>
      <c r="M40" s="30"/>
      <c r="N40" s="30"/>
    </row>
    <row r="41" spans="1:14">
      <c r="A41" s="29">
        <v>2006</v>
      </c>
      <c r="B41" s="27">
        <v>8252</v>
      </c>
      <c r="C41" s="27">
        <v>11014</v>
      </c>
      <c r="D41" s="27">
        <v>4123</v>
      </c>
      <c r="E41" s="27">
        <v>4322</v>
      </c>
      <c r="F41" s="28">
        <v>0.20300000000000001</v>
      </c>
      <c r="G41" s="28">
        <v>0.26900000000000002</v>
      </c>
      <c r="H41" s="28">
        <v>0.10100000000000001</v>
      </c>
      <c r="I41" s="28">
        <v>0.106</v>
      </c>
      <c r="K41" s="30"/>
      <c r="L41" s="30"/>
      <c r="M41" s="30"/>
      <c r="N41" s="30"/>
    </row>
    <row r="42" spans="1:14">
      <c r="A42" s="15">
        <v>2007</v>
      </c>
      <c r="B42" s="27">
        <v>11600</v>
      </c>
      <c r="C42" s="27">
        <v>14794</v>
      </c>
      <c r="D42" s="27">
        <v>5497</v>
      </c>
      <c r="E42" s="27">
        <v>5197</v>
      </c>
      <c r="F42" s="28">
        <v>0.25600000000000001</v>
      </c>
      <c r="G42" s="28">
        <v>0.32300000000000001</v>
      </c>
      <c r="H42" s="28">
        <v>0.121</v>
      </c>
      <c r="I42" s="28">
        <v>0.114</v>
      </c>
      <c r="K42" s="30"/>
      <c r="L42" s="30"/>
      <c r="M42" s="30"/>
      <c r="N42" s="30"/>
    </row>
    <row r="43" spans="1:14">
      <c r="A43" s="15">
        <v>2008</v>
      </c>
      <c r="B43" s="27">
        <v>22257</v>
      </c>
      <c r="C43" s="27">
        <v>31539</v>
      </c>
      <c r="D43" s="27">
        <v>12326</v>
      </c>
      <c r="E43" s="27">
        <v>17127</v>
      </c>
      <c r="F43" s="28">
        <v>0.50900000000000001</v>
      </c>
      <c r="G43" s="28">
        <v>0.71399999999999997</v>
      </c>
      <c r="H43" s="28">
        <v>0.28199999999999997</v>
      </c>
      <c r="I43" s="28">
        <v>0.38800000000000001</v>
      </c>
      <c r="K43" s="30"/>
      <c r="L43" s="30"/>
      <c r="M43" s="30"/>
      <c r="N43" s="30"/>
    </row>
    <row r="44" spans="1:14">
      <c r="A44" s="15">
        <v>2009</v>
      </c>
      <c r="B44" s="27">
        <v>20752</v>
      </c>
      <c r="C44" s="27">
        <v>35061</v>
      </c>
      <c r="D44" s="27">
        <v>10080</v>
      </c>
      <c r="E44" s="27">
        <v>19551</v>
      </c>
      <c r="F44" s="28">
        <v>0.52900000000000003</v>
      </c>
      <c r="G44" s="28">
        <v>0.88200000000000001</v>
      </c>
      <c r="H44" s="28">
        <v>0.25700000000000001</v>
      </c>
      <c r="I44" s="28">
        <v>0.49199999999999999</v>
      </c>
      <c r="K44" s="30"/>
      <c r="L44" s="30"/>
      <c r="M44" s="30"/>
      <c r="N44" s="30"/>
    </row>
    <row r="45" spans="1:14">
      <c r="A45" s="15">
        <v>2010</v>
      </c>
      <c r="B45" s="27">
        <v>19003</v>
      </c>
      <c r="C45" s="27">
        <v>32441</v>
      </c>
      <c r="D45" s="27">
        <v>8046</v>
      </c>
      <c r="E45" s="27">
        <v>16082</v>
      </c>
      <c r="F45" s="28">
        <v>0.442</v>
      </c>
      <c r="G45" s="28">
        <v>0.746</v>
      </c>
      <c r="H45" s="28">
        <v>0.187</v>
      </c>
      <c r="I45" s="28">
        <v>0.37</v>
      </c>
      <c r="K45" s="30"/>
      <c r="L45" s="30"/>
      <c r="M45" s="30"/>
      <c r="N45" s="30"/>
    </row>
    <row r="46" spans="1:14">
      <c r="A46" s="15">
        <v>2011</v>
      </c>
      <c r="B46" s="27">
        <v>19563</v>
      </c>
      <c r="C46" s="27">
        <v>32902</v>
      </c>
      <c r="D46" s="27">
        <v>7557</v>
      </c>
      <c r="E46" s="27">
        <v>15000</v>
      </c>
      <c r="F46" s="28">
        <v>0.41599999999999998</v>
      </c>
      <c r="G46" s="28">
        <v>0.69099999999999995</v>
      </c>
      <c r="H46" s="28">
        <v>0.161</v>
      </c>
      <c r="I46" s="28">
        <v>0.315</v>
      </c>
      <c r="K46" s="30"/>
      <c r="L46" s="30"/>
      <c r="M46" s="30"/>
      <c r="N46" s="30"/>
    </row>
    <row r="47" spans="1:14">
      <c r="A47" s="15">
        <v>2012</v>
      </c>
      <c r="B47" s="27">
        <v>20304</v>
      </c>
      <c r="C47" s="27">
        <v>32326</v>
      </c>
      <c r="D47" s="27">
        <v>7408</v>
      </c>
      <c r="E47" s="27">
        <v>13450</v>
      </c>
      <c r="F47" s="28">
        <v>0.38700000000000001</v>
      </c>
      <c r="G47" s="28">
        <v>0.60899999999999999</v>
      </c>
      <c r="H47" s="28">
        <v>0.14099999999999999</v>
      </c>
      <c r="I47" s="28">
        <v>0.253</v>
      </c>
      <c r="K47" s="30"/>
      <c r="L47" s="30"/>
      <c r="M47" s="30"/>
      <c r="N47" s="30"/>
    </row>
    <row r="48" spans="1:14">
      <c r="A48" s="15">
        <v>2013</v>
      </c>
      <c r="B48" s="27">
        <v>12517</v>
      </c>
      <c r="C48" s="27">
        <v>25926</v>
      </c>
      <c r="D48" s="27">
        <v>4266</v>
      </c>
      <c r="E48" s="27">
        <v>12794</v>
      </c>
      <c r="F48" s="28">
        <v>0.22500000000000001</v>
      </c>
      <c r="G48" s="28">
        <v>0.46200000000000002</v>
      </c>
      <c r="H48" s="28">
        <v>7.6999999999999999E-2</v>
      </c>
      <c r="I48" s="28">
        <v>0.22800000000000001</v>
      </c>
      <c r="K48" s="30"/>
      <c r="L48" s="30"/>
      <c r="M48" s="30"/>
      <c r="N48" s="30"/>
    </row>
    <row r="49" spans="1:9">
      <c r="A49" s="15">
        <v>2014</v>
      </c>
      <c r="B49" s="27">
        <v>10905</v>
      </c>
      <c r="C49" s="27">
        <v>21052</v>
      </c>
      <c r="D49" s="27">
        <v>3927</v>
      </c>
      <c r="E49" s="27">
        <v>9692</v>
      </c>
      <c r="F49" s="28">
        <v>0.17499999999999999</v>
      </c>
      <c r="G49" s="28">
        <v>0.33500000000000002</v>
      </c>
      <c r="H49" s="28">
        <v>6.3E-2</v>
      </c>
      <c r="I49" s="28">
        <v>0.154</v>
      </c>
    </row>
    <row r="50" spans="1:9">
      <c r="A50" s="15">
        <v>2015</v>
      </c>
      <c r="B50" s="27">
        <v>11082</v>
      </c>
      <c r="C50" s="27">
        <v>22297</v>
      </c>
      <c r="D50" s="27">
        <v>4373</v>
      </c>
      <c r="E50" s="27">
        <v>10947.16</v>
      </c>
      <c r="F50" s="28">
        <v>0.2</v>
      </c>
      <c r="G50" s="28">
        <v>0.3</v>
      </c>
      <c r="H50" s="28">
        <v>0.1</v>
      </c>
      <c r="I50" s="28">
        <v>0.2</v>
      </c>
    </row>
    <row r="51" spans="1:9">
      <c r="A51" s="15">
        <v>2016</v>
      </c>
      <c r="B51" s="27">
        <v>11784</v>
      </c>
      <c r="C51" s="27">
        <v>23400</v>
      </c>
      <c r="D51" s="27">
        <v>5480.02</v>
      </c>
      <c r="E51" s="27">
        <v>12909.75</v>
      </c>
      <c r="F51" s="28">
        <v>0.2</v>
      </c>
      <c r="G51" s="28">
        <v>0.3</v>
      </c>
      <c r="H51" s="28">
        <v>0.1</v>
      </c>
      <c r="I51" s="28">
        <v>0.2</v>
      </c>
    </row>
    <row r="52" spans="1:9">
      <c r="A52" s="15">
        <v>2017</v>
      </c>
      <c r="B52" s="27">
        <v>13249</v>
      </c>
      <c r="C52" s="27">
        <v>22266</v>
      </c>
      <c r="D52" s="27">
        <v>6315</v>
      </c>
      <c r="E52" s="27">
        <v>10988</v>
      </c>
      <c r="F52" s="28">
        <f>(B52/7720105)*100</f>
        <v>0.17161683681763396</v>
      </c>
      <c r="G52" s="28">
        <f>(C52/7725915)*100</f>
        <v>0.2881988735314846</v>
      </c>
      <c r="H52" s="28">
        <f>(D52/7720105)*100</f>
        <v>8.1799405578032947E-2</v>
      </c>
      <c r="I52" s="28">
        <f>(E52/7725915)*100</f>
        <v>0.14222263641264496</v>
      </c>
    </row>
    <row r="53" spans="1:9">
      <c r="A53" s="15">
        <v>2018</v>
      </c>
      <c r="B53" s="27">
        <v>14935</v>
      </c>
      <c r="C53" s="27">
        <v>22856</v>
      </c>
      <c r="D53" s="27">
        <v>4601</v>
      </c>
      <c r="E53" s="27">
        <v>7201</v>
      </c>
      <c r="F53" s="28">
        <f>(B53/8553307)*100</f>
        <v>0.1746108259647409</v>
      </c>
      <c r="G53" s="28">
        <f>(C53/8678287)*100</f>
        <v>0.26336994847024531</v>
      </c>
      <c r="H53" s="28">
        <f>(D53/8553307)*100</f>
        <v>5.3792059609224827E-2</v>
      </c>
      <c r="I53" s="28">
        <f>(E53/8678287)*100</f>
        <v>8.2977205063626033E-2</v>
      </c>
    </row>
    <row r="54" spans="1:9">
      <c r="A54" s="15">
        <v>2019</v>
      </c>
      <c r="B54" s="27">
        <v>15958</v>
      </c>
      <c r="C54" s="27">
        <v>23970</v>
      </c>
      <c r="D54" s="27">
        <v>4680</v>
      </c>
      <c r="E54" s="27">
        <v>7391</v>
      </c>
      <c r="F54" s="28">
        <f>(B54/9016655)*100</f>
        <v>0.17698359313958448</v>
      </c>
      <c r="G54" s="28">
        <f>(C54/9167499)*100</f>
        <v>0.26146716787206631</v>
      </c>
      <c r="H54" s="28">
        <f>(D54/9016655)*100</f>
        <v>5.1903948859083553E-2</v>
      </c>
      <c r="I54" s="28">
        <f>(E54/9167499)*100</f>
        <v>8.0621770452333832E-2</v>
      </c>
    </row>
    <row r="55" spans="1:9">
      <c r="A55" s="15"/>
      <c r="B55" s="39"/>
      <c r="C55" s="39"/>
      <c r="D55" s="39"/>
      <c r="E55" s="39"/>
      <c r="F55" s="34"/>
      <c r="G55" s="34"/>
      <c r="H55" s="34"/>
      <c r="I55" s="34"/>
    </row>
    <row r="56" spans="1:9" ht="13" thickBot="1">
      <c r="A56" s="31"/>
      <c r="B56" s="39"/>
      <c r="C56" s="39"/>
      <c r="D56" s="39"/>
      <c r="E56" s="39"/>
      <c r="F56" s="34"/>
      <c r="G56" s="34"/>
      <c r="H56" s="34"/>
      <c r="I56" s="34"/>
    </row>
    <row r="57" spans="1:9" ht="13" thickTop="1">
      <c r="A57" s="6"/>
      <c r="B57" s="7" t="s">
        <v>11</v>
      </c>
      <c r="C57" s="8"/>
      <c r="D57" s="8"/>
      <c r="E57" s="8"/>
      <c r="F57" s="8"/>
      <c r="G57" s="8"/>
      <c r="H57" s="8"/>
      <c r="I57" s="8"/>
    </row>
    <row r="58" spans="1:9">
      <c r="A58" s="9"/>
      <c r="B58" s="10" t="s">
        <v>1</v>
      </c>
      <c r="C58" s="10"/>
      <c r="D58" s="10"/>
      <c r="E58" s="10"/>
      <c r="F58" s="11" t="s">
        <v>2</v>
      </c>
      <c r="G58" s="10"/>
      <c r="H58" s="10"/>
      <c r="I58" s="10"/>
    </row>
    <row r="59" spans="1:9">
      <c r="A59" s="9"/>
      <c r="B59" s="12" t="s">
        <v>12</v>
      </c>
      <c r="C59" s="13"/>
      <c r="D59" s="12" t="s">
        <v>9</v>
      </c>
      <c r="E59" s="14"/>
      <c r="F59" s="12" t="s">
        <v>12</v>
      </c>
      <c r="G59" s="13"/>
      <c r="H59" s="12" t="s">
        <v>9</v>
      </c>
      <c r="I59" s="14"/>
    </row>
    <row r="60" spans="1:9" ht="12.75" customHeight="1">
      <c r="A60" s="15" t="s">
        <v>3</v>
      </c>
      <c r="B60" s="16" t="s">
        <v>10</v>
      </c>
      <c r="C60" s="17"/>
      <c r="D60" s="16" t="s">
        <v>10</v>
      </c>
      <c r="E60" s="18"/>
      <c r="F60" s="16" t="s">
        <v>10</v>
      </c>
      <c r="G60" s="17"/>
      <c r="H60" s="16" t="s">
        <v>10</v>
      </c>
      <c r="I60" s="18"/>
    </row>
    <row r="61" spans="1:9" ht="12.75" customHeight="1">
      <c r="A61" s="15"/>
      <c r="B61" s="19" t="s">
        <v>4</v>
      </c>
      <c r="C61" s="19" t="s">
        <v>5</v>
      </c>
      <c r="D61" s="19" t="s">
        <v>4</v>
      </c>
      <c r="E61" s="12" t="s">
        <v>5</v>
      </c>
      <c r="F61" s="19" t="s">
        <v>4</v>
      </c>
      <c r="G61" s="19" t="s">
        <v>5</v>
      </c>
      <c r="H61" s="19" t="s">
        <v>4</v>
      </c>
      <c r="I61" s="12" t="s">
        <v>5</v>
      </c>
    </row>
    <row r="62" spans="1:9">
      <c r="A62" s="20"/>
      <c r="B62" s="21" t="s">
        <v>6</v>
      </c>
      <c r="C62" s="21" t="s">
        <v>7</v>
      </c>
      <c r="D62" s="21" t="s">
        <v>6</v>
      </c>
      <c r="E62" s="22" t="s">
        <v>7</v>
      </c>
      <c r="F62" s="21" t="s">
        <v>6</v>
      </c>
      <c r="G62" s="21" t="s">
        <v>7</v>
      </c>
      <c r="H62" s="21" t="s">
        <v>6</v>
      </c>
      <c r="I62" s="23" t="s">
        <v>7</v>
      </c>
    </row>
    <row r="63" spans="1:9">
      <c r="B63" s="24"/>
      <c r="C63" s="24"/>
      <c r="D63" s="24"/>
      <c r="E63" s="24"/>
      <c r="F63" s="24"/>
      <c r="G63" s="24"/>
      <c r="H63" s="24"/>
      <c r="I63" s="25"/>
    </row>
    <row r="64" spans="1:9">
      <c r="A64" s="26">
        <v>1977</v>
      </c>
      <c r="B64" s="27">
        <v>54</v>
      </c>
      <c r="C64" s="27">
        <v>75</v>
      </c>
      <c r="D64" s="27">
        <v>32</v>
      </c>
      <c r="E64" s="27">
        <v>56</v>
      </c>
      <c r="F64" s="28">
        <v>0.11799999999999999</v>
      </c>
      <c r="G64" s="28">
        <v>0.127</v>
      </c>
      <c r="H64" s="28">
        <v>7.0000000000000007E-2</v>
      </c>
      <c r="I64" s="28">
        <v>9.5000000000000001E-2</v>
      </c>
    </row>
    <row r="65" spans="1:9">
      <c r="A65" s="26">
        <v>1978</v>
      </c>
      <c r="B65" s="27">
        <v>62</v>
      </c>
      <c r="C65" s="27">
        <v>70</v>
      </c>
      <c r="D65" s="27">
        <v>31</v>
      </c>
      <c r="E65" s="27">
        <v>39</v>
      </c>
      <c r="F65" s="28">
        <v>0.126</v>
      </c>
      <c r="G65" s="28">
        <v>0.112</v>
      </c>
      <c r="H65" s="28">
        <v>6.3E-2</v>
      </c>
      <c r="I65" s="28">
        <v>6.2E-2</v>
      </c>
    </row>
    <row r="66" spans="1:9">
      <c r="A66" s="26">
        <v>1979</v>
      </c>
      <c r="B66" s="27">
        <v>38</v>
      </c>
      <c r="C66" s="27">
        <v>71</v>
      </c>
      <c r="D66" s="27">
        <v>15</v>
      </c>
      <c r="E66" s="27">
        <v>39</v>
      </c>
      <c r="F66" s="28">
        <v>6.8000000000000005E-2</v>
      </c>
      <c r="G66" s="28">
        <v>9.2999999999999999E-2</v>
      </c>
      <c r="H66" s="28">
        <v>2.7E-2</v>
      </c>
      <c r="I66" s="28">
        <v>5.0999999999999997E-2</v>
      </c>
    </row>
    <row r="67" spans="1:9">
      <c r="A67" s="26">
        <v>1980</v>
      </c>
      <c r="B67" s="27">
        <v>56</v>
      </c>
      <c r="C67" s="27">
        <v>71</v>
      </c>
      <c r="D67" s="27">
        <v>22</v>
      </c>
      <c r="E67" s="27">
        <v>39</v>
      </c>
      <c r="F67" s="28">
        <v>0.107</v>
      </c>
      <c r="G67" s="28">
        <v>9.9000000000000005E-2</v>
      </c>
      <c r="H67" s="28">
        <v>4.2000000000000003E-2</v>
      </c>
      <c r="I67" s="28">
        <v>5.3999999999999999E-2</v>
      </c>
    </row>
    <row r="68" spans="1:9">
      <c r="A68" s="26">
        <v>1981</v>
      </c>
      <c r="B68" s="27">
        <v>53</v>
      </c>
      <c r="C68" s="27">
        <v>87</v>
      </c>
      <c r="D68" s="27">
        <v>21</v>
      </c>
      <c r="E68" s="27">
        <v>55</v>
      </c>
      <c r="F68" s="28">
        <v>0.104</v>
      </c>
      <c r="G68" s="28">
        <v>0.122</v>
      </c>
      <c r="H68" s="28">
        <v>4.1000000000000002E-2</v>
      </c>
      <c r="I68" s="28">
        <v>7.6999999999999999E-2</v>
      </c>
    </row>
    <row r="69" spans="1:9">
      <c r="A69" s="26">
        <v>1982</v>
      </c>
      <c r="B69" s="27">
        <v>58</v>
      </c>
      <c r="C69" s="27">
        <v>68</v>
      </c>
      <c r="D69" s="27">
        <v>27</v>
      </c>
      <c r="E69" s="27">
        <v>36</v>
      </c>
      <c r="F69" s="28">
        <v>9.8000000000000004E-2</v>
      </c>
      <c r="G69" s="28">
        <v>8.4000000000000005E-2</v>
      </c>
      <c r="H69" s="28">
        <v>4.4999999999999998E-2</v>
      </c>
      <c r="I69" s="28">
        <v>4.3999999999999997E-2</v>
      </c>
    </row>
    <row r="70" spans="1:9">
      <c r="A70" s="26">
        <v>1983</v>
      </c>
      <c r="B70" s="27">
        <v>138</v>
      </c>
      <c r="C70" s="27">
        <v>135</v>
      </c>
      <c r="D70" s="27">
        <v>113</v>
      </c>
      <c r="E70" s="27">
        <v>108</v>
      </c>
      <c r="F70" s="28">
        <v>0.20499999999999999</v>
      </c>
      <c r="G70" s="28">
        <v>0.14399999999999999</v>
      </c>
      <c r="H70" s="28">
        <v>0.16800000000000001</v>
      </c>
      <c r="I70" s="28">
        <v>0.115</v>
      </c>
    </row>
    <row r="71" spans="1:9">
      <c r="A71" s="26">
        <v>1984</v>
      </c>
      <c r="B71" s="27">
        <v>170</v>
      </c>
      <c r="C71" s="27">
        <v>78</v>
      </c>
      <c r="D71" s="27">
        <v>160</v>
      </c>
      <c r="E71" s="27">
        <v>66</v>
      </c>
      <c r="F71" s="28">
        <v>0.21</v>
      </c>
      <c r="G71" s="28">
        <v>6.7000000000000004E-2</v>
      </c>
      <c r="H71" s="28">
        <v>0.19800000000000001</v>
      </c>
      <c r="I71" s="28">
        <v>5.7000000000000002E-2</v>
      </c>
    </row>
    <row r="72" spans="1:9">
      <c r="A72" s="26">
        <v>1985</v>
      </c>
      <c r="B72" s="27">
        <v>190</v>
      </c>
      <c r="C72" s="27">
        <v>155</v>
      </c>
      <c r="D72" s="27">
        <v>137</v>
      </c>
      <c r="E72" s="27">
        <v>99</v>
      </c>
      <c r="F72" s="28">
        <v>0.19800000000000001</v>
      </c>
      <c r="G72" s="28">
        <v>0.115</v>
      </c>
      <c r="H72" s="28">
        <v>0.14299999999999999</v>
      </c>
      <c r="I72" s="28">
        <v>7.2999999999999995E-2</v>
      </c>
    </row>
    <row r="73" spans="1:9">
      <c r="A73" s="26">
        <v>1986</v>
      </c>
      <c r="B73" s="27">
        <v>201</v>
      </c>
      <c r="C73" s="27">
        <v>189</v>
      </c>
      <c r="D73" s="27">
        <v>138</v>
      </c>
      <c r="E73" s="27">
        <v>120</v>
      </c>
      <c r="F73" s="28">
        <v>0.16800000000000001</v>
      </c>
      <c r="G73" s="28">
        <v>9.9000000000000005E-2</v>
      </c>
      <c r="H73" s="28">
        <v>0.115</v>
      </c>
      <c r="I73" s="28">
        <v>6.3E-2</v>
      </c>
    </row>
    <row r="74" spans="1:9">
      <c r="A74" s="26">
        <v>1987</v>
      </c>
      <c r="B74" s="27">
        <v>312</v>
      </c>
      <c r="C74" s="27">
        <v>126</v>
      </c>
      <c r="D74" s="27">
        <v>271</v>
      </c>
      <c r="E74" s="27">
        <v>85</v>
      </c>
      <c r="F74" s="28">
        <v>0.193</v>
      </c>
      <c r="G74" s="28">
        <v>7.3999999999999996E-2</v>
      </c>
      <c r="H74" s="28">
        <v>0.16800000000000001</v>
      </c>
      <c r="I74" s="28">
        <v>0.05</v>
      </c>
    </row>
    <row r="75" spans="1:9">
      <c r="A75" s="26">
        <v>1988</v>
      </c>
      <c r="B75" s="27">
        <v>277</v>
      </c>
      <c r="C75" s="27">
        <v>141</v>
      </c>
      <c r="D75" s="27">
        <v>251</v>
      </c>
      <c r="E75" s="27">
        <v>116</v>
      </c>
      <c r="F75" s="28">
        <v>0.11799999999999999</v>
      </c>
      <c r="G75" s="28">
        <v>5.8000000000000003E-2</v>
      </c>
      <c r="H75" s="28">
        <v>0.107</v>
      </c>
      <c r="I75" s="28">
        <v>4.8000000000000001E-2</v>
      </c>
    </row>
    <row r="76" spans="1:9">
      <c r="A76" s="26">
        <v>1989</v>
      </c>
      <c r="B76" s="27">
        <v>293</v>
      </c>
      <c r="C76" s="27">
        <v>128</v>
      </c>
      <c r="D76" s="27">
        <v>269</v>
      </c>
      <c r="E76" s="27">
        <v>106</v>
      </c>
      <c r="F76" s="28">
        <v>0.13500000000000001</v>
      </c>
      <c r="G76" s="28">
        <v>5.6000000000000001E-2</v>
      </c>
      <c r="H76" s="28">
        <v>0.124</v>
      </c>
      <c r="I76" s="28">
        <v>4.5999999999999999E-2</v>
      </c>
    </row>
    <row r="77" spans="1:9">
      <c r="A77" s="26">
        <v>1990</v>
      </c>
      <c r="B77" s="27">
        <v>339</v>
      </c>
      <c r="C77" s="27">
        <v>169</v>
      </c>
      <c r="D77" s="27">
        <v>307</v>
      </c>
      <c r="E77" s="27">
        <v>137</v>
      </c>
      <c r="F77" s="28">
        <v>0.156</v>
      </c>
      <c r="G77" s="28">
        <v>7.3999999999999996E-2</v>
      </c>
      <c r="H77" s="28">
        <v>0.14199999999999999</v>
      </c>
      <c r="I77" s="28">
        <v>0.06</v>
      </c>
    </row>
    <row r="78" spans="1:9">
      <c r="A78" s="26">
        <v>1991</v>
      </c>
      <c r="B78" s="27">
        <v>301</v>
      </c>
      <c r="C78" s="27">
        <v>305</v>
      </c>
      <c r="D78" s="27">
        <v>273</v>
      </c>
      <c r="E78" s="27">
        <v>277</v>
      </c>
      <c r="F78" s="28">
        <v>0.16400000000000001</v>
      </c>
      <c r="G78" s="28">
        <v>0.156</v>
      </c>
      <c r="H78" s="28">
        <v>0.14899999999999999</v>
      </c>
      <c r="I78" s="28">
        <v>0.14199999999999999</v>
      </c>
    </row>
    <row r="79" spans="1:9">
      <c r="A79" s="26">
        <v>1992</v>
      </c>
      <c r="B79" s="27">
        <v>171</v>
      </c>
      <c r="C79" s="27">
        <v>288</v>
      </c>
      <c r="D79" s="27">
        <v>148</v>
      </c>
      <c r="E79" s="27">
        <v>264</v>
      </c>
      <c r="F79" s="28">
        <v>0.08</v>
      </c>
      <c r="G79" s="28">
        <v>0.127</v>
      </c>
      <c r="H79" s="28">
        <v>6.9000000000000006E-2</v>
      </c>
      <c r="I79" s="28">
        <v>0.11600000000000001</v>
      </c>
    </row>
    <row r="80" spans="1:9">
      <c r="A80" s="26">
        <v>1993</v>
      </c>
      <c r="B80" s="27">
        <v>180</v>
      </c>
      <c r="C80" s="27">
        <v>323</v>
      </c>
      <c r="D80" s="27">
        <v>160</v>
      </c>
      <c r="E80" s="27">
        <v>300</v>
      </c>
      <c r="F80" s="28">
        <v>8.8999999999999996E-2</v>
      </c>
      <c r="G80" s="28">
        <v>0.152</v>
      </c>
      <c r="H80" s="28">
        <v>0.08</v>
      </c>
      <c r="I80" s="28">
        <v>0.14099999999999999</v>
      </c>
    </row>
    <row r="81" spans="1:9">
      <c r="A81" s="26">
        <v>1994</v>
      </c>
      <c r="B81" s="27">
        <v>227</v>
      </c>
      <c r="C81" s="27">
        <v>345</v>
      </c>
      <c r="D81" s="27">
        <v>209</v>
      </c>
      <c r="E81" s="27">
        <v>329</v>
      </c>
      <c r="F81" s="28">
        <v>0.111</v>
      </c>
      <c r="G81" s="28">
        <v>0.161</v>
      </c>
      <c r="H81" s="28">
        <v>0.10199999999999999</v>
      </c>
      <c r="I81" s="28">
        <v>0.153</v>
      </c>
    </row>
    <row r="82" spans="1:9">
      <c r="A82" s="26">
        <v>1995</v>
      </c>
      <c r="B82" s="27">
        <v>202</v>
      </c>
      <c r="C82" s="27">
        <v>281</v>
      </c>
      <c r="D82" s="27">
        <v>174</v>
      </c>
      <c r="E82" s="27">
        <v>252</v>
      </c>
      <c r="F82" s="28">
        <v>8.5000000000000006E-2</v>
      </c>
      <c r="G82" s="28">
        <v>0.113</v>
      </c>
      <c r="H82" s="28">
        <v>7.2999999999999995E-2</v>
      </c>
      <c r="I82" s="28">
        <v>0.10199999999999999</v>
      </c>
    </row>
    <row r="83" spans="1:9">
      <c r="A83" s="26">
        <v>1996</v>
      </c>
      <c r="B83" s="27">
        <v>236</v>
      </c>
      <c r="C83" s="27">
        <v>275</v>
      </c>
      <c r="D83" s="27">
        <v>213</v>
      </c>
      <c r="E83" s="27">
        <v>254</v>
      </c>
      <c r="F83" s="28">
        <v>8.5000000000000006E-2</v>
      </c>
      <c r="G83" s="28">
        <v>9.5000000000000001E-2</v>
      </c>
      <c r="H83" s="28">
        <v>7.6999999999999999E-2</v>
      </c>
      <c r="I83" s="28">
        <v>8.7999999999999995E-2</v>
      </c>
    </row>
    <row r="84" spans="1:9">
      <c r="A84" s="29">
        <v>1997</v>
      </c>
      <c r="B84" s="27">
        <v>256</v>
      </c>
      <c r="C84" s="27">
        <v>247</v>
      </c>
      <c r="D84" s="27">
        <v>222</v>
      </c>
      <c r="E84" s="27">
        <v>214</v>
      </c>
      <c r="F84" s="28">
        <v>7.5999999999999998E-2</v>
      </c>
      <c r="G84" s="28">
        <v>7.0999999999999994E-2</v>
      </c>
      <c r="H84" s="28">
        <v>6.6000000000000003E-2</v>
      </c>
      <c r="I84" s="28">
        <v>6.2E-2</v>
      </c>
    </row>
    <row r="85" spans="1:9">
      <c r="A85" s="29">
        <v>1998</v>
      </c>
      <c r="B85" s="27">
        <v>290</v>
      </c>
      <c r="C85" s="27">
        <v>289</v>
      </c>
      <c r="D85" s="27">
        <v>251</v>
      </c>
      <c r="E85" s="27">
        <v>253</v>
      </c>
      <c r="F85" s="28">
        <v>7.4999999999999997E-2</v>
      </c>
      <c r="G85" s="28">
        <v>7.2999999999999995E-2</v>
      </c>
      <c r="H85" s="28">
        <v>6.5000000000000002E-2</v>
      </c>
      <c r="I85" s="28">
        <v>6.4000000000000001E-2</v>
      </c>
    </row>
    <row r="86" spans="1:9">
      <c r="A86" s="29">
        <v>1999</v>
      </c>
      <c r="B86" s="27">
        <v>351</v>
      </c>
      <c r="C86" s="27">
        <v>343</v>
      </c>
      <c r="D86" s="27">
        <v>296</v>
      </c>
      <c r="E86" s="27">
        <v>293</v>
      </c>
      <c r="F86" s="28">
        <v>8.2000000000000003E-2</v>
      </c>
      <c r="G86" s="28">
        <v>7.6999999999999999E-2</v>
      </c>
      <c r="H86" s="28">
        <v>6.8000000000000005E-2</v>
      </c>
      <c r="I86" s="28">
        <v>6.6000000000000003E-2</v>
      </c>
    </row>
    <row r="87" spans="1:9">
      <c r="A87" s="29">
        <v>2000</v>
      </c>
      <c r="B87" s="27">
        <v>464</v>
      </c>
      <c r="C87" s="27">
        <v>365</v>
      </c>
      <c r="D87" s="27">
        <v>390</v>
      </c>
      <c r="E87" s="27">
        <v>290</v>
      </c>
      <c r="F87" s="28">
        <v>9.6000000000000002E-2</v>
      </c>
      <c r="G87" s="28">
        <v>7.3999999999999996E-2</v>
      </c>
      <c r="H87" s="28">
        <v>8.1000000000000003E-2</v>
      </c>
      <c r="I87" s="28">
        <v>5.8999999999999997E-2</v>
      </c>
    </row>
    <row r="88" spans="1:9">
      <c r="A88" s="29">
        <v>2001</v>
      </c>
      <c r="B88" s="27">
        <v>694</v>
      </c>
      <c r="C88" s="27">
        <v>648</v>
      </c>
      <c r="D88" s="27">
        <v>567</v>
      </c>
      <c r="E88" s="27">
        <v>519</v>
      </c>
      <c r="F88" s="28">
        <v>0.17699999999999999</v>
      </c>
      <c r="G88" s="28">
        <v>0.16200000000000001</v>
      </c>
      <c r="H88" s="28">
        <v>0.14499999999999999</v>
      </c>
      <c r="I88" s="28">
        <v>0.129</v>
      </c>
    </row>
    <row r="89" spans="1:9">
      <c r="A89" s="29">
        <v>2002</v>
      </c>
      <c r="B89" s="27">
        <v>520</v>
      </c>
      <c r="C89" s="27">
        <v>616</v>
      </c>
      <c r="D89" s="27">
        <v>437</v>
      </c>
      <c r="E89" s="27">
        <v>530</v>
      </c>
      <c r="F89" s="28">
        <v>0.15</v>
      </c>
      <c r="G89" s="28">
        <v>0.17299999999999999</v>
      </c>
      <c r="H89" s="28">
        <v>0.126</v>
      </c>
      <c r="I89" s="28">
        <v>0.14899999999999999</v>
      </c>
    </row>
    <row r="90" spans="1:9">
      <c r="A90" s="29">
        <v>2003</v>
      </c>
      <c r="B90" s="27">
        <v>407</v>
      </c>
      <c r="C90" s="27">
        <v>567</v>
      </c>
      <c r="D90" s="27">
        <v>339</v>
      </c>
      <c r="E90" s="27">
        <v>485</v>
      </c>
      <c r="F90" s="28">
        <v>0.114</v>
      </c>
      <c r="G90" s="28">
        <v>0.154</v>
      </c>
      <c r="H90" s="28">
        <v>9.5000000000000001E-2</v>
      </c>
      <c r="I90" s="28">
        <v>0.13200000000000001</v>
      </c>
    </row>
    <row r="91" spans="1:9">
      <c r="A91" s="29">
        <v>2004</v>
      </c>
      <c r="B91" s="27">
        <v>350</v>
      </c>
      <c r="C91" s="27">
        <v>396</v>
      </c>
      <c r="D91" s="27">
        <v>301</v>
      </c>
      <c r="E91" s="27">
        <v>344</v>
      </c>
      <c r="F91" s="28">
        <v>0.08</v>
      </c>
      <c r="G91" s="28">
        <v>8.8999999999999996E-2</v>
      </c>
      <c r="H91" s="28">
        <v>6.9000000000000006E-2</v>
      </c>
      <c r="I91" s="28">
        <v>7.6999999999999999E-2</v>
      </c>
    </row>
    <row r="92" spans="1:9">
      <c r="A92" s="29">
        <v>2005</v>
      </c>
      <c r="B92" s="27">
        <v>1166</v>
      </c>
      <c r="C92" s="27">
        <v>1236</v>
      </c>
      <c r="D92" s="27">
        <v>625</v>
      </c>
      <c r="E92" s="27">
        <v>624</v>
      </c>
      <c r="F92" s="28">
        <v>0.22500000000000001</v>
      </c>
      <c r="G92" s="28">
        <v>0.23400000000000001</v>
      </c>
      <c r="H92" s="28">
        <v>0.12</v>
      </c>
      <c r="I92" s="28">
        <v>0.11799999999999999</v>
      </c>
    </row>
    <row r="93" spans="1:9">
      <c r="A93" s="15">
        <v>2006</v>
      </c>
      <c r="B93" s="32">
        <v>1257</v>
      </c>
      <c r="C93" s="32">
        <v>1111</v>
      </c>
      <c r="D93" s="32">
        <v>512</v>
      </c>
      <c r="E93" s="32">
        <v>306</v>
      </c>
      <c r="F93" s="33">
        <v>0.221</v>
      </c>
      <c r="G93" s="33">
        <v>0.191</v>
      </c>
      <c r="H93" s="33">
        <v>0.09</v>
      </c>
      <c r="I93" s="34">
        <v>5.2999999999999999E-2</v>
      </c>
    </row>
    <row r="94" spans="1:9">
      <c r="A94" s="29">
        <v>2007</v>
      </c>
      <c r="B94" s="27">
        <v>1524</v>
      </c>
      <c r="C94" s="27">
        <v>1359</v>
      </c>
      <c r="D94" s="27">
        <v>565</v>
      </c>
      <c r="E94" s="27">
        <v>314</v>
      </c>
      <c r="F94" s="28">
        <v>0.251</v>
      </c>
      <c r="G94" s="28">
        <v>0.221</v>
      </c>
      <c r="H94" s="28">
        <v>9.2999999999999999E-2</v>
      </c>
      <c r="I94" s="28">
        <v>5.0999999999999997E-2</v>
      </c>
    </row>
    <row r="95" spans="1:9">
      <c r="A95" s="29">
        <v>2008</v>
      </c>
      <c r="B95" s="27">
        <v>3001</v>
      </c>
      <c r="C95" s="27">
        <v>2861</v>
      </c>
      <c r="D95" s="27">
        <v>1436</v>
      </c>
      <c r="E95" s="27">
        <v>1116</v>
      </c>
      <c r="F95" s="28">
        <v>0.61499999999999999</v>
      </c>
      <c r="G95" s="28">
        <v>0.57399999999999995</v>
      </c>
      <c r="H95" s="28">
        <v>0.29399999999999998</v>
      </c>
      <c r="I95" s="28">
        <v>0.224</v>
      </c>
    </row>
    <row r="96" spans="1:9">
      <c r="A96" s="29">
        <v>2009</v>
      </c>
      <c r="B96" s="27">
        <v>2268</v>
      </c>
      <c r="C96" s="27">
        <v>2841</v>
      </c>
      <c r="D96" s="27">
        <v>874</v>
      </c>
      <c r="E96" s="27">
        <v>1252</v>
      </c>
      <c r="F96" s="28">
        <v>0.60899999999999999</v>
      </c>
      <c r="G96" s="28">
        <v>0.74099999999999999</v>
      </c>
      <c r="H96" s="28">
        <v>0.23499999999999999</v>
      </c>
      <c r="I96" s="28">
        <v>0.32700000000000001</v>
      </c>
    </row>
    <row r="97" spans="1:9">
      <c r="A97" s="29">
        <v>2010</v>
      </c>
      <c r="B97" s="27">
        <v>2151</v>
      </c>
      <c r="C97" s="27">
        <v>2520</v>
      </c>
      <c r="D97" s="27">
        <v>621</v>
      </c>
      <c r="E97" s="27">
        <v>820</v>
      </c>
      <c r="F97" s="28">
        <v>0.51</v>
      </c>
      <c r="G97" s="28">
        <v>0.58099999999999996</v>
      </c>
      <c r="H97" s="28">
        <v>0.14699999999999999</v>
      </c>
      <c r="I97" s="28">
        <v>0.189</v>
      </c>
    </row>
    <row r="98" spans="1:9">
      <c r="A98" s="29">
        <v>2011</v>
      </c>
      <c r="B98" s="27">
        <v>2327</v>
      </c>
      <c r="C98" s="27">
        <v>2754</v>
      </c>
      <c r="D98" s="27">
        <v>633</v>
      </c>
      <c r="E98" s="27">
        <v>884</v>
      </c>
      <c r="F98" s="28">
        <v>0.54100000000000004</v>
      </c>
      <c r="G98" s="28">
        <v>0.625</v>
      </c>
      <c r="H98" s="28">
        <v>0.14699999999999999</v>
      </c>
      <c r="I98" s="28">
        <v>0.20100000000000001</v>
      </c>
    </row>
    <row r="99" spans="1:9">
      <c r="A99" s="29">
        <v>2012</v>
      </c>
      <c r="B99" s="27">
        <v>2297</v>
      </c>
      <c r="C99" s="27">
        <v>2450</v>
      </c>
      <c r="D99" s="27">
        <v>535</v>
      </c>
      <c r="E99" s="27">
        <v>547</v>
      </c>
      <c r="F99" s="28">
        <v>0.42899999999999999</v>
      </c>
      <c r="G99" s="28">
        <v>0.44900000000000001</v>
      </c>
      <c r="H99" s="28">
        <v>0.1</v>
      </c>
      <c r="I99" s="28">
        <v>0.1</v>
      </c>
    </row>
    <row r="100" spans="1:9">
      <c r="A100" s="29">
        <v>2013</v>
      </c>
      <c r="B100" s="27">
        <v>901</v>
      </c>
      <c r="C100" s="27">
        <v>1158</v>
      </c>
      <c r="D100" s="27">
        <v>217</v>
      </c>
      <c r="E100" s="27">
        <v>398</v>
      </c>
      <c r="F100" s="28">
        <v>0.191</v>
      </c>
      <c r="G100" s="28">
        <v>0.24099999999999999</v>
      </c>
      <c r="H100" s="28">
        <v>4.5999999999999999E-2</v>
      </c>
      <c r="I100" s="28">
        <v>8.3000000000000004E-2</v>
      </c>
    </row>
    <row r="101" spans="1:9">
      <c r="A101" s="29">
        <v>2014</v>
      </c>
      <c r="B101" s="27">
        <v>627</v>
      </c>
      <c r="C101" s="27">
        <v>754</v>
      </c>
      <c r="D101" s="27">
        <v>212</v>
      </c>
      <c r="E101" s="27">
        <v>303</v>
      </c>
      <c r="F101" s="28">
        <v>0.115</v>
      </c>
      <c r="G101" s="28">
        <v>0.13600000000000001</v>
      </c>
      <c r="H101" s="28">
        <v>3.9E-2</v>
      </c>
      <c r="I101" s="28">
        <v>5.5E-2</v>
      </c>
    </row>
    <row r="102" spans="1:9">
      <c r="A102" s="29">
        <v>2015</v>
      </c>
      <c r="B102" s="27">
        <v>617</v>
      </c>
      <c r="C102" s="27">
        <v>753</v>
      </c>
      <c r="D102" s="27">
        <v>220</v>
      </c>
      <c r="E102" s="27">
        <v>329</v>
      </c>
      <c r="F102" s="28">
        <v>0.106</v>
      </c>
      <c r="G102" s="28">
        <v>0.127</v>
      </c>
      <c r="H102" s="28">
        <v>3.7999999999999999E-2</v>
      </c>
      <c r="I102" s="28">
        <v>5.6000000000000001E-2</v>
      </c>
    </row>
    <row r="103" spans="1:9">
      <c r="A103" s="29">
        <v>2016</v>
      </c>
      <c r="B103" s="27">
        <v>598</v>
      </c>
      <c r="C103" s="27">
        <v>699</v>
      </c>
      <c r="D103" s="27">
        <v>200</v>
      </c>
      <c r="E103" s="27">
        <v>272</v>
      </c>
      <c r="F103" s="28">
        <v>0.108</v>
      </c>
      <c r="G103" s="28">
        <v>0.124</v>
      </c>
      <c r="H103" s="28">
        <v>3.5999999999999997E-2</v>
      </c>
      <c r="I103" s="28">
        <v>4.8000000000000001E-2</v>
      </c>
    </row>
    <row r="104" spans="1:9">
      <c r="A104" s="35"/>
      <c r="B104" s="36"/>
      <c r="C104" s="36"/>
      <c r="D104" s="36"/>
      <c r="E104" s="36"/>
      <c r="F104" s="37"/>
      <c r="G104" s="37"/>
      <c r="H104" s="37"/>
      <c r="I104" s="37"/>
    </row>
    <row r="105" spans="1:9" ht="27.75" customHeight="1">
      <c r="A105" s="42" t="s">
        <v>13</v>
      </c>
      <c r="B105" s="42"/>
      <c r="C105" s="42"/>
      <c r="D105" s="42"/>
      <c r="E105" s="42"/>
      <c r="F105" s="42"/>
      <c r="G105" s="42"/>
      <c r="H105" s="42"/>
      <c r="I105" s="42"/>
    </row>
    <row r="106" spans="1:9" ht="13">
      <c r="A106" s="40" t="s">
        <v>14</v>
      </c>
      <c r="I106" s="38"/>
    </row>
    <row r="107" spans="1:9">
      <c r="A107" s="41" t="s">
        <v>15</v>
      </c>
    </row>
  </sheetData>
  <mergeCells count="1">
    <mergeCell ref="A105:I105"/>
  </mergeCells>
  <phoneticPr fontId="0" type="noConversion"/>
  <printOptions horizontalCentered="1"/>
  <pageMargins left="0.2" right="0.2" top="0.2" bottom="0.2" header="0.1" footer="0.1"/>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Nontaxable Returns</vt:lpstr>
      <vt:lpstr>'Nontaxable Returns'!Print_Area</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DKobes</dc:creator>
  <cp:lastModifiedBy>Hunter, Lillian</cp:lastModifiedBy>
  <cp:lastPrinted>2019-08-02T17:42:19Z</cp:lastPrinted>
  <dcterms:created xsi:type="dcterms:W3CDTF">2002-10-31T19:22:31Z</dcterms:created>
  <dcterms:modified xsi:type="dcterms:W3CDTF">2023-03-22T20:35:49Z</dcterms:modified>
</cp:coreProperties>
</file>