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autoCompressPictures="0"/>
  <mc:AlternateContent xmlns:mc="http://schemas.openxmlformats.org/markup-compatibility/2006">
    <mc:Choice Requires="x15">
      <x15ac:absPath xmlns:x15ac="http://schemas.microsoft.com/office/spreadsheetml/2010/11/ac" url="D:\Users\aboddupalli\Box Sync\TPC\CENTER\Statistics\Excel\"/>
    </mc:Choice>
  </mc:AlternateContent>
  <bookViews>
    <workbookView xWindow="0" yWindow="0" windowWidth="19170" windowHeight="6390"/>
  </bookViews>
  <sheets>
    <sheet name="Net Tax" sheetId="2" r:id="rId1"/>
  </sheets>
  <externalReferences>
    <externalReference r:id="rId2"/>
  </externalReferenc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L62" i="2" l="1"/>
  <c r="L63" i="2"/>
  <c r="L64" i="2"/>
  <c r="L65" i="2"/>
  <c r="L66" i="2"/>
  <c r="L61" i="2"/>
  <c r="J61" i="2" l="1"/>
  <c r="H61" i="2"/>
</calcChain>
</file>

<file path=xl/sharedStrings.xml><?xml version="1.0" encoding="utf-8"?>
<sst xmlns="http://schemas.openxmlformats.org/spreadsheetml/2006/main" count="145" uniqueCount="24">
  <si>
    <t>Size of Gross Estate</t>
  </si>
  <si>
    <t>Total</t>
  </si>
  <si>
    <t>$2.0 million under $3.5 million</t>
  </si>
  <si>
    <t>$3.5 million under $5.0 million</t>
  </si>
  <si>
    <t>$5.0 million under $10.0 million</t>
  </si>
  <si>
    <t>$10.0 million under $20.0 million</t>
  </si>
  <si>
    <t>$20.0 million or more</t>
  </si>
  <si>
    <t>Net estate</t>
  </si>
  <si>
    <t>tax</t>
  </si>
  <si>
    <t>Percentage</t>
  </si>
  <si>
    <t>of total</t>
  </si>
  <si>
    <t>Under $2.0 million</t>
  </si>
  <si>
    <t xml:space="preserve">                                                               [Money amounts are in millions of dollars]</t>
  </si>
  <si>
    <t>Under $3.5 million</t>
  </si>
  <si>
    <t>Under $5.0 million</t>
  </si>
  <si>
    <t>$20.0 million under $50.0 million</t>
  </si>
  <si>
    <t>$50.0 million or more</t>
  </si>
  <si>
    <t>$1.0 million under $2.5 million</t>
  </si>
  <si>
    <t>Under $1.0 million</t>
  </si>
  <si>
    <t>$2.5 million under $5.0 million</t>
  </si>
  <si>
    <t xml:space="preserve">                                                           Distribution of Net Estate Tax by Size of Gross Estate, Filing Years 1995-2018 [1]</t>
  </si>
  <si>
    <t>[1] Generally, an estate files a Federal estate tax return (Form 706) in the year after a decedent's death. So, in 2018, most returns were filed for deaths that occurred in 2017, for which the filing threshold was $5.49 million of gross estate. Because of filing extensions, however, some returns were filed in 2018 for deaths that occurred prior to 2017, for which filing thresholds were lower. There are also a small number of returns filed for deaths that occurred in 2018, for which the filing threshold was $11.18 million.</t>
  </si>
  <si>
    <r>
      <rPr>
        <b/>
        <sz val="9"/>
        <rFont val="Arial"/>
        <family val="2"/>
      </rPr>
      <t>Source:</t>
    </r>
    <r>
      <rPr>
        <sz val="9"/>
        <rFont val="Arial"/>
        <family val="2"/>
      </rPr>
      <t xml:space="preserve">  IRS, Statistics of Income Division, Estate Tax Returns Study, Table 1: Selected Income, Deduction and Tax Computation Items, by Tax Status and Size of Gross Estate. January 2020.</t>
    </r>
  </si>
  <si>
    <r>
      <rPr>
        <b/>
        <sz val="9"/>
        <rFont val="Arial"/>
        <family val="2"/>
      </rPr>
      <t>Notes:</t>
    </r>
    <r>
      <rPr>
        <sz val="9"/>
        <rFont val="Arial"/>
        <family val="2"/>
      </rPr>
      <t xml:space="preserve"> Detail may not add to total due to taxpayer reporting discrepancies and rounding.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</si>
</sst>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0&quot;    &quot;;&quot;--    &quot;;@&quot;    &quot;"/>
    <numFmt numFmtId="165" formatCode="#,##0.0&quot;   &quot;;#,##0.0&quot;   &quot;;&quot;--   &quot;;@&quot;   &quot;"/>
    <numFmt numFmtId="166" formatCode="[$-409]d\-mmm\-yy;@"/>
    <numFmt numFmtId="167" formatCode="&quot;$&quot;#,##0"/>
  </numFmts>
  <fonts count="20">
    <font>
      <sz val="10"/>
      <name val="Arial"/>
    </font>
    <font>
      <sz val="8"/>
      <name val="Arial"/>
      <family val="2"/>
    </font>
    <font>
      <sz val="6.5"/>
      <name val="Arial"/>
      <family val="2"/>
    </font>
    <font>
      <sz val="10"/>
      <name val="Arial"/>
      <family val="2"/>
    </font>
    <font>
      <sz val="7"/>
      <name val="Helvetica"/>
    </font>
    <font>
      <b/>
      <sz val="10"/>
      <name val="Avenir LT Std 65 Medium"/>
      <family val="2"/>
    </font>
    <font>
      <sz val="10"/>
      <name val="Avenir LT Std 65 Medium"/>
      <family val="2"/>
    </font>
    <font>
      <sz val="9"/>
      <name val="Avenir LT Std 65 Medium"/>
      <family val="2"/>
    </font>
    <font>
      <b/>
      <sz val="9"/>
      <name val="Avenir LT Std 65 Medium"/>
      <family val="2"/>
    </font>
    <font>
      <sz val="8"/>
      <name val="Avenir LT Std 65 Medium"/>
      <family val="2"/>
    </font>
    <font>
      <b/>
      <sz val="8"/>
      <name val="Avenir LT Std 65 Medium"/>
      <family val="2"/>
    </font>
    <font>
      <sz val="10"/>
      <name val="Courier"/>
      <family val="3"/>
    </font>
    <font>
      <b/>
      <sz val="6.5"/>
      <name val="Arial"/>
      <family val="2"/>
    </font>
    <font>
      <u/>
      <sz val="10"/>
      <color theme="10"/>
      <name val="Arial"/>
      <family val="2"/>
    </font>
    <font>
      <u/>
      <sz val="10"/>
      <color theme="11"/>
      <name val="Arial"/>
      <family val="2"/>
    </font>
    <font>
      <b/>
      <sz val="11"/>
      <name val="Avenir LT Std 65 Medium"/>
      <family val="2"/>
    </font>
    <font>
      <sz val="11"/>
      <name val="Avenir LT Std 65 Medium"/>
      <family val="2"/>
    </font>
    <font>
      <sz val="9"/>
      <name val="Avenir LT Std 65 Medium"/>
    </font>
    <font>
      <sz val="9"/>
      <name val="Arial"/>
      <family val="2"/>
    </font>
    <font>
      <b/>
      <sz val="9"/>
      <name val="Arial"/>
      <family val="2"/>
    </font>
  </fonts>
  <fills count="3">
    <fill>
      <patternFill patternType="none"/>
    </fill>
    <fill>
      <patternFill patternType="gray125"/>
    </fill>
    <fill>
      <patternFill patternType="solid">
        <fgColor rgb="FFFFFFFF"/>
        <bgColor rgb="FF000000"/>
      </patternFill>
    </fill>
  </fills>
  <borders count="15">
    <border>
      <left/>
      <right/>
      <top/>
      <bottom/>
      <diagonal/>
    </border>
    <border>
      <left style="thin">
        <color auto="1"/>
      </left>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top/>
      <bottom style="double">
        <color indexed="64"/>
      </bottom>
      <diagonal/>
    </border>
  </borders>
  <cellStyleXfs count="8">
    <xf numFmtId="0" fontId="0" fillId="0" borderId="0"/>
    <xf numFmtId="0" fontId="3" fillId="0" borderId="0"/>
    <xf numFmtId="0" fontId="4" fillId="0" borderId="1">
      <alignment horizontal="center"/>
    </xf>
    <xf numFmtId="164" fontId="2" fillId="0" borderId="1">
      <alignment horizontal="right" vertical="top"/>
    </xf>
    <xf numFmtId="0" fontId="11" fillId="0" borderId="0"/>
    <xf numFmtId="164" fontId="2" fillId="0" borderId="1">
      <alignment horizontal="right"/>
    </xf>
    <xf numFmtId="0" fontId="13" fillId="0" borderId="0" applyNumberFormat="0" applyFill="0" applyBorder="0" applyAlignment="0" applyProtection="0"/>
    <xf numFmtId="0" fontId="14" fillId="0" borderId="0" applyNumberFormat="0" applyFill="0" applyBorder="0" applyAlignment="0" applyProtection="0"/>
  </cellStyleXfs>
  <cellXfs count="74">
    <xf numFmtId="0" fontId="0" fillId="0" borderId="0" xfId="0"/>
    <xf numFmtId="166" fontId="5" fillId="0" borderId="0" xfId="0" applyNumberFormat="1" applyFont="1" applyAlignment="1">
      <alignment horizontal="left"/>
    </xf>
    <xf numFmtId="0" fontId="6" fillId="0" borderId="0" xfId="0" applyFont="1"/>
    <xf numFmtId="0" fontId="7" fillId="0" borderId="0" xfId="0" applyFont="1"/>
    <xf numFmtId="0" fontId="8" fillId="0" borderId="0" xfId="0" applyFont="1"/>
    <xf numFmtId="0" fontId="7" fillId="0" borderId="0" xfId="0" applyFont="1" applyBorder="1"/>
    <xf numFmtId="0" fontId="6" fillId="0" borderId="0" xfId="0" applyFont="1" applyBorder="1"/>
    <xf numFmtId="3" fontId="9" fillId="0" borderId="0" xfId="3" applyNumberFormat="1" applyFont="1" applyBorder="1" applyAlignment="1">
      <alignment horizontal="right" vertical="top" indent="1"/>
    </xf>
    <xf numFmtId="3" fontId="10" fillId="0" borderId="0" xfId="3" applyNumberFormat="1" applyFont="1" applyBorder="1" applyAlignment="1">
      <alignment horizontal="right" vertical="top" indent="1"/>
    </xf>
    <xf numFmtId="3" fontId="7" fillId="0" borderId="0" xfId="0" applyNumberFormat="1" applyFont="1" applyBorder="1"/>
    <xf numFmtId="0" fontId="8" fillId="0" borderId="0" xfId="0" applyFont="1" applyBorder="1"/>
    <xf numFmtId="164" fontId="2" fillId="0" borderId="0" xfId="5" applyFont="1" applyBorder="1">
      <alignment horizontal="right"/>
    </xf>
    <xf numFmtId="3" fontId="8" fillId="0" borderId="0" xfId="0" applyNumberFormat="1" applyFont="1" applyBorder="1"/>
    <xf numFmtId="164" fontId="12" fillId="0" borderId="0" xfId="5" applyFont="1" applyBorder="1">
      <alignment horizontal="right"/>
    </xf>
    <xf numFmtId="0" fontId="6" fillId="0" borderId="0" xfId="0" applyFont="1" applyAlignment="1">
      <alignment horizontal="centerContinuous" vertical="center"/>
    </xf>
    <xf numFmtId="0" fontId="6" fillId="0" borderId="0" xfId="0" applyFont="1" applyAlignment="1">
      <alignment vertical="center"/>
    </xf>
    <xf numFmtId="0" fontId="15" fillId="0" borderId="0" xfId="0" applyFont="1" applyAlignment="1">
      <alignment horizontal="centerContinuous" vertical="center"/>
    </xf>
    <xf numFmtId="0" fontId="16" fillId="0" borderId="0" xfId="0" applyFont="1" applyAlignment="1">
      <alignment horizontal="centerContinuous" vertical="center"/>
    </xf>
    <xf numFmtId="0" fontId="16" fillId="0" borderId="0" xfId="0" applyFont="1" applyAlignment="1">
      <alignment vertical="center"/>
    </xf>
    <xf numFmtId="0" fontId="7" fillId="0" borderId="5" xfId="0" applyFont="1" applyBorder="1" applyAlignment="1">
      <alignment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8" fillId="0" borderId="13" xfId="0" applyFont="1" applyBorder="1" applyAlignment="1">
      <alignment horizontal="left" vertical="center"/>
    </xf>
    <xf numFmtId="165" fontId="8" fillId="0" borderId="7" xfId="3" applyNumberFormat="1" applyFont="1" applyBorder="1" applyAlignment="1">
      <alignment horizontal="right" vertical="center"/>
    </xf>
    <xf numFmtId="165" fontId="8" fillId="0" borderId="1" xfId="3" applyNumberFormat="1" applyFont="1" applyBorder="1" applyAlignment="1">
      <alignment horizontal="right" vertical="center"/>
    </xf>
    <xf numFmtId="0" fontId="7" fillId="0" borderId="13" xfId="0" applyFont="1" applyBorder="1" applyAlignment="1">
      <alignment horizontal="left" vertical="center"/>
    </xf>
    <xf numFmtId="165" fontId="7" fillId="0" borderId="7" xfId="3" applyNumberFormat="1" applyFont="1" applyBorder="1" applyAlignment="1">
      <alignment horizontal="right" vertical="center"/>
    </xf>
    <xf numFmtId="165" fontId="7" fillId="0" borderId="1" xfId="3" applyNumberFormat="1" applyFont="1" applyBorder="1" applyAlignment="1">
      <alignment horizontal="right" vertical="center"/>
    </xf>
    <xf numFmtId="0" fontId="7" fillId="0" borderId="6" xfId="0" applyFont="1" applyBorder="1" applyAlignment="1">
      <alignment horizontal="left" vertical="center"/>
    </xf>
    <xf numFmtId="165" fontId="7" fillId="0" borderId="9" xfId="3" applyNumberFormat="1" applyFont="1" applyBorder="1" applyAlignment="1">
      <alignment horizontal="right" vertical="center"/>
    </xf>
    <xf numFmtId="0" fontId="7" fillId="0" borderId="0" xfId="0" applyFont="1" applyBorder="1" applyAlignment="1">
      <alignment vertical="center"/>
    </xf>
    <xf numFmtId="3" fontId="7" fillId="0" borderId="0" xfId="0" applyNumberFormat="1"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165" fontId="7" fillId="0" borderId="8" xfId="3" applyNumberFormat="1"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horizontal="center" vertical="center"/>
    </xf>
    <xf numFmtId="165" fontId="8" fillId="0" borderId="0" xfId="3" applyNumberFormat="1" applyFont="1" applyBorder="1" applyAlignment="1">
      <alignment horizontal="right" vertical="center"/>
    </xf>
    <xf numFmtId="165" fontId="7" fillId="0" borderId="0" xfId="3" applyNumberFormat="1" applyFont="1" applyBorder="1" applyAlignment="1">
      <alignment horizontal="right" vertical="center"/>
    </xf>
    <xf numFmtId="167" fontId="6" fillId="0" borderId="0" xfId="0" applyNumberFormat="1" applyFont="1"/>
    <xf numFmtId="167" fontId="16" fillId="0" borderId="0" xfId="0" applyNumberFormat="1" applyFont="1" applyAlignment="1">
      <alignment horizontal="centerContinuous" vertical="center"/>
    </xf>
    <xf numFmtId="167" fontId="7" fillId="0" borderId="7" xfId="0" applyNumberFormat="1" applyFont="1" applyBorder="1" applyAlignment="1">
      <alignment horizontal="center" vertical="center"/>
    </xf>
    <xf numFmtId="167" fontId="7" fillId="0" borderId="8" xfId="0" applyNumberFormat="1" applyFont="1" applyBorder="1" applyAlignment="1">
      <alignment horizontal="center" vertical="center"/>
    </xf>
    <xf numFmtId="167" fontId="7" fillId="0" borderId="11" xfId="0" applyNumberFormat="1" applyFont="1" applyBorder="1" applyAlignment="1">
      <alignment vertical="center"/>
    </xf>
    <xf numFmtId="167" fontId="8" fillId="0" borderId="7" xfId="3" applyNumberFormat="1" applyFont="1" applyBorder="1" applyAlignment="1">
      <alignment horizontal="right" vertical="center"/>
    </xf>
    <xf numFmtId="167" fontId="7" fillId="0" borderId="7" xfId="3" applyNumberFormat="1" applyFont="1" applyBorder="1" applyAlignment="1">
      <alignment horizontal="right" vertical="center"/>
    </xf>
    <xf numFmtId="167" fontId="7" fillId="0" borderId="8" xfId="3" applyNumberFormat="1" applyFont="1" applyBorder="1" applyAlignment="1">
      <alignment horizontal="right" vertical="center"/>
    </xf>
    <xf numFmtId="167" fontId="6" fillId="0" borderId="0" xfId="0" applyNumberFormat="1" applyFont="1" applyAlignment="1">
      <alignment vertical="center"/>
    </xf>
    <xf numFmtId="167" fontId="7" fillId="0" borderId="0" xfId="0" applyNumberFormat="1" applyFont="1" applyAlignment="1">
      <alignment vertical="center"/>
    </xf>
    <xf numFmtId="167" fontId="7" fillId="0" borderId="0" xfId="0" applyNumberFormat="1" applyFont="1" applyBorder="1" applyAlignment="1">
      <alignment horizontal="center" vertical="center"/>
    </xf>
    <xf numFmtId="167" fontId="7" fillId="0" borderId="0" xfId="0" applyNumberFormat="1" applyFont="1" applyBorder="1" applyAlignment="1">
      <alignment vertical="center"/>
    </xf>
    <xf numFmtId="167" fontId="8" fillId="0" borderId="0" xfId="3" applyNumberFormat="1" applyFont="1" applyBorder="1" applyAlignment="1">
      <alignment horizontal="right" vertical="center"/>
    </xf>
    <xf numFmtId="167" fontId="7" fillId="0" borderId="0" xfId="3" applyNumberFormat="1" applyFont="1" applyBorder="1" applyAlignment="1">
      <alignment horizontal="right" vertical="center"/>
    </xf>
    <xf numFmtId="167" fontId="7" fillId="0" borderId="14" xfId="3" applyNumberFormat="1" applyFont="1" applyBorder="1" applyAlignment="1">
      <alignment horizontal="right" vertical="center"/>
    </xf>
    <xf numFmtId="167" fontId="6" fillId="0" borderId="0" xfId="0" applyNumberFormat="1" applyFont="1" applyBorder="1" applyAlignment="1">
      <alignment vertical="center"/>
    </xf>
    <xf numFmtId="167" fontId="16" fillId="0" borderId="0" xfId="0" applyNumberFormat="1" applyFont="1" applyAlignment="1">
      <alignment vertical="center"/>
    </xf>
    <xf numFmtId="167" fontId="8" fillId="0" borderId="0" xfId="0" applyNumberFormat="1" applyFont="1" applyBorder="1" applyAlignment="1">
      <alignment vertical="center"/>
    </xf>
    <xf numFmtId="167" fontId="8" fillId="0" borderId="0" xfId="0" applyNumberFormat="1" applyFont="1" applyAlignment="1">
      <alignment vertical="center"/>
    </xf>
    <xf numFmtId="0" fontId="7" fillId="0" borderId="2" xfId="0" applyNumberFormat="1" applyFont="1" applyBorder="1" applyAlignment="1">
      <alignment horizontal="centerContinuous" vertical="center"/>
    </xf>
    <xf numFmtId="0" fontId="7" fillId="0" borderId="3" xfId="0" applyNumberFormat="1" applyFont="1" applyBorder="1" applyAlignment="1">
      <alignment horizontal="centerContinuous" vertical="center"/>
    </xf>
    <xf numFmtId="0" fontId="7" fillId="0" borderId="4" xfId="0" applyNumberFormat="1" applyFont="1" applyBorder="1" applyAlignment="1">
      <alignment horizontal="centerContinuous" vertical="center"/>
    </xf>
    <xf numFmtId="0" fontId="7" fillId="0" borderId="8" xfId="0" applyNumberFormat="1" applyFont="1" applyBorder="1" applyAlignment="1">
      <alignment horizontal="centerContinuous" vertical="center"/>
    </xf>
    <xf numFmtId="167" fontId="17" fillId="0" borderId="7" xfId="3" applyNumberFormat="1" applyFont="1" applyBorder="1" applyAlignment="1">
      <alignment horizontal="right" vertical="center"/>
    </xf>
    <xf numFmtId="167" fontId="17" fillId="0" borderId="8" xfId="3" applyNumberFormat="1" applyFont="1" applyBorder="1" applyAlignment="1">
      <alignment horizontal="right" vertical="center"/>
    </xf>
    <xf numFmtId="0" fontId="18" fillId="0" borderId="0" xfId="0" applyFont="1" applyAlignment="1">
      <alignment horizontal="left" vertical="center" wrapText="1"/>
    </xf>
    <xf numFmtId="0" fontId="18" fillId="2" borderId="0" xfId="0" applyFont="1" applyFill="1" applyAlignment="1">
      <alignment horizontal="left" vertical="center"/>
    </xf>
    <xf numFmtId="0" fontId="17" fillId="2" borderId="0" xfId="0" applyFont="1" applyFill="1" applyBorder="1" applyAlignment="1">
      <alignment horizontal="left" vertical="center" wrapText="1"/>
    </xf>
  </cellXfs>
  <cellStyles count="8">
    <cellStyle name="Followed Hyperlink" xfId="7" builtinId="9" hidden="1"/>
    <cellStyle name="Hyperlink" xfId="6" builtinId="8" hidden="1"/>
    <cellStyle name="Normal" xfId="0" builtinId="0"/>
    <cellStyle name="Normal 2" xfId="1"/>
    <cellStyle name="Normal 3" xfId="4"/>
    <cellStyle name="style_col_headings" xfId="2"/>
    <cellStyle name="style_data" xfId="5"/>
    <cellStyle name="style_data_99es01s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oddupalli/Downloads/18es01fy%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es01fy.xls"/>
    </sheetNames>
    <sheetDataSet>
      <sheetData sheetId="0">
        <row r="9">
          <cell r="CE9">
            <v>20179613</v>
          </cell>
        </row>
        <row r="10">
          <cell r="CE10">
            <v>286166</v>
          </cell>
        </row>
        <row r="11">
          <cell r="CE11">
            <v>2051176</v>
          </cell>
        </row>
        <row r="12">
          <cell r="CE12">
            <v>3848163</v>
          </cell>
        </row>
        <row r="13">
          <cell r="CE13">
            <v>5357380</v>
          </cell>
        </row>
        <row r="14">
          <cell r="CE14">
            <v>8636728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70"/>
  <sheetViews>
    <sheetView showGridLines="0" tabSelected="1" workbookViewId="0"/>
  </sheetViews>
  <sheetFormatPr defaultColWidth="8.85546875" defaultRowHeight="12.75"/>
  <cols>
    <col min="1" max="1" width="27.140625" style="2" customWidth="1"/>
    <col min="2" max="2" width="10.5703125" style="46" customWidth="1"/>
    <col min="3" max="3" width="10.5703125" style="2" customWidth="1"/>
    <col min="4" max="4" width="10.5703125" style="46" customWidth="1"/>
    <col min="5" max="5" width="10.5703125" style="2" customWidth="1"/>
    <col min="6" max="6" width="10.5703125" style="46" customWidth="1"/>
    <col min="7" max="7" width="10.5703125" style="2" customWidth="1"/>
    <col min="8" max="8" width="10.5703125" style="46" customWidth="1"/>
    <col min="9" max="9" width="10.5703125" style="2" customWidth="1"/>
    <col min="10" max="10" width="10.5703125" style="46" customWidth="1"/>
    <col min="11" max="11" width="10.5703125" style="2" customWidth="1"/>
    <col min="12" max="12" width="10.5703125" style="46" customWidth="1"/>
    <col min="13" max="13" width="10.5703125" style="2" customWidth="1"/>
    <col min="14" max="15" width="8.85546875" style="2"/>
    <col min="16" max="16" width="10.42578125" style="2" customWidth="1"/>
    <col min="17" max="16384" width="8.85546875" style="2"/>
  </cols>
  <sheetData>
    <row r="1" spans="1:18">
      <c r="A1" s="1">
        <v>43920</v>
      </c>
    </row>
    <row r="2" spans="1:18" s="18" customFormat="1" ht="17.25" customHeight="1">
      <c r="A2" s="16" t="s">
        <v>20</v>
      </c>
      <c r="B2" s="47"/>
      <c r="C2" s="17"/>
      <c r="D2" s="47"/>
      <c r="E2" s="17"/>
      <c r="F2" s="47"/>
      <c r="G2" s="17"/>
      <c r="H2" s="62"/>
      <c r="J2" s="62"/>
      <c r="L2" s="62"/>
    </row>
    <row r="3" spans="1:18" s="18" customFormat="1" ht="17.25" customHeight="1">
      <c r="A3" s="14" t="s">
        <v>12</v>
      </c>
      <c r="B3" s="47"/>
      <c r="C3" s="17"/>
      <c r="D3" s="47"/>
      <c r="E3" s="17"/>
      <c r="F3" s="47"/>
      <c r="G3" s="17"/>
      <c r="H3" s="62"/>
      <c r="J3" s="62"/>
      <c r="L3" s="62"/>
    </row>
    <row r="4" spans="1:18" ht="13.5" thickBot="1"/>
    <row r="5" spans="1:18" s="3" customFormat="1" thickTop="1">
      <c r="A5" s="19"/>
      <c r="B5" s="65">
        <v>1995</v>
      </c>
      <c r="C5" s="66"/>
      <c r="D5" s="65">
        <v>1996</v>
      </c>
      <c r="E5" s="66"/>
      <c r="F5" s="66">
        <v>1997</v>
      </c>
      <c r="G5" s="66"/>
      <c r="H5" s="66">
        <v>1998</v>
      </c>
      <c r="I5" s="67"/>
      <c r="J5" s="66">
        <v>1999</v>
      </c>
      <c r="K5" s="67"/>
      <c r="L5" s="66">
        <v>2000</v>
      </c>
      <c r="M5" s="67"/>
    </row>
    <row r="6" spans="1:18" s="3" customFormat="1" ht="12">
      <c r="A6" s="20" t="s">
        <v>0</v>
      </c>
      <c r="B6" s="48" t="s">
        <v>7</v>
      </c>
      <c r="C6" s="21" t="s">
        <v>9</v>
      </c>
      <c r="D6" s="48" t="s">
        <v>7</v>
      </c>
      <c r="E6" s="21" t="s">
        <v>9</v>
      </c>
      <c r="F6" s="48" t="s">
        <v>7</v>
      </c>
      <c r="G6" s="21" t="s">
        <v>9</v>
      </c>
      <c r="H6" s="48" t="s">
        <v>7</v>
      </c>
      <c r="I6" s="22" t="s">
        <v>9</v>
      </c>
      <c r="J6" s="48" t="s">
        <v>7</v>
      </c>
      <c r="K6" s="22" t="s">
        <v>9</v>
      </c>
      <c r="L6" s="48" t="s">
        <v>7</v>
      </c>
      <c r="M6" s="22" t="s">
        <v>9</v>
      </c>
      <c r="N6" s="5"/>
      <c r="O6" s="5"/>
      <c r="P6" s="5"/>
      <c r="Q6" s="5"/>
      <c r="R6" s="5"/>
    </row>
    <row r="7" spans="1:18" s="3" customFormat="1" ht="12">
      <c r="A7" s="23"/>
      <c r="B7" s="49" t="s">
        <v>8</v>
      </c>
      <c r="C7" s="24" t="s">
        <v>10</v>
      </c>
      <c r="D7" s="49" t="s">
        <v>8</v>
      </c>
      <c r="E7" s="24" t="s">
        <v>10</v>
      </c>
      <c r="F7" s="49" t="s">
        <v>8</v>
      </c>
      <c r="G7" s="24" t="s">
        <v>10</v>
      </c>
      <c r="H7" s="49" t="s">
        <v>8</v>
      </c>
      <c r="I7" s="25" t="s">
        <v>10</v>
      </c>
      <c r="J7" s="49" t="s">
        <v>8</v>
      </c>
      <c r="K7" s="25" t="s">
        <v>10</v>
      </c>
      <c r="L7" s="49" t="s">
        <v>8</v>
      </c>
      <c r="M7" s="25" t="s">
        <v>10</v>
      </c>
      <c r="N7" s="5"/>
      <c r="O7" s="5"/>
      <c r="P7" s="5"/>
      <c r="Q7" s="5"/>
      <c r="R7" s="5"/>
    </row>
    <row r="8" spans="1:18" s="3" customFormat="1" ht="12">
      <c r="A8" s="26"/>
      <c r="B8" s="50"/>
      <c r="C8" s="27"/>
      <c r="D8" s="50"/>
      <c r="E8" s="27"/>
      <c r="F8" s="50"/>
      <c r="G8" s="27"/>
      <c r="H8" s="50"/>
      <c r="I8" s="28"/>
      <c r="J8" s="50"/>
      <c r="K8" s="28"/>
      <c r="L8" s="50"/>
      <c r="M8" s="28"/>
      <c r="N8" s="5"/>
      <c r="O8" s="13"/>
      <c r="P8" s="5"/>
      <c r="Q8" s="5"/>
      <c r="R8" s="5"/>
    </row>
    <row r="9" spans="1:18" s="4" customFormat="1" ht="12">
      <c r="A9" s="29" t="s">
        <v>1</v>
      </c>
      <c r="B9" s="51">
        <v>11840.713</v>
      </c>
      <c r="C9" s="30">
        <v>100</v>
      </c>
      <c r="D9" s="51">
        <v>14456.48</v>
      </c>
      <c r="E9" s="30">
        <v>100</v>
      </c>
      <c r="F9" s="51">
        <v>16637.379000000001</v>
      </c>
      <c r="G9" s="30">
        <v>100</v>
      </c>
      <c r="H9" s="51">
        <v>20349.008999999998</v>
      </c>
      <c r="I9" s="31">
        <v>100</v>
      </c>
      <c r="J9" s="51">
        <v>22914.685000000001</v>
      </c>
      <c r="K9" s="31">
        <v>100</v>
      </c>
      <c r="L9" s="51">
        <v>24398.621999999999</v>
      </c>
      <c r="M9" s="31">
        <v>100</v>
      </c>
      <c r="N9" s="12"/>
      <c r="O9" s="11"/>
      <c r="P9" s="5"/>
      <c r="Q9" s="10"/>
      <c r="R9" s="10"/>
    </row>
    <row r="10" spans="1:18" s="4" customFormat="1" ht="12">
      <c r="A10" s="32" t="s">
        <v>18</v>
      </c>
      <c r="B10" s="52">
        <v>650.17899999999997</v>
      </c>
      <c r="C10" s="33">
        <v>5.4910460206239273</v>
      </c>
      <c r="D10" s="52">
        <v>801.25599999999997</v>
      </c>
      <c r="E10" s="33">
        <v>5.5425387092846945</v>
      </c>
      <c r="F10" s="52">
        <v>834.87400000000002</v>
      </c>
      <c r="G10" s="33">
        <v>5.018062039699883</v>
      </c>
      <c r="H10" s="52">
        <v>921.08</v>
      </c>
      <c r="I10" s="33">
        <v>4.5264120724503103</v>
      </c>
      <c r="J10" s="52">
        <v>803.99699999999996</v>
      </c>
      <c r="K10" s="33">
        <v>3.508653948330513</v>
      </c>
      <c r="L10" s="52">
        <v>769.024</v>
      </c>
      <c r="M10" s="34">
        <v>3.1519157106495603</v>
      </c>
      <c r="N10" s="12"/>
      <c r="O10" s="11"/>
      <c r="P10" s="9"/>
      <c r="Q10" s="10"/>
      <c r="R10" s="10"/>
    </row>
    <row r="11" spans="1:18" s="3" customFormat="1" ht="12">
      <c r="A11" s="32" t="s">
        <v>17</v>
      </c>
      <c r="B11" s="52">
        <v>3000.3429999999998</v>
      </c>
      <c r="C11" s="33">
        <v>25.339208880411167</v>
      </c>
      <c r="D11" s="52">
        <v>3705.7640000000001</v>
      </c>
      <c r="E11" s="33">
        <v>25.633930251347493</v>
      </c>
      <c r="F11" s="52">
        <v>4293.8469999999998</v>
      </c>
      <c r="G11" s="33">
        <v>25.808434128957447</v>
      </c>
      <c r="H11" s="52">
        <v>4846.2030000000004</v>
      </c>
      <c r="I11" s="33">
        <v>23.81542511480535</v>
      </c>
      <c r="J11" s="52">
        <v>5329.9690000000001</v>
      </c>
      <c r="K11" s="33">
        <v>23.260057906098204</v>
      </c>
      <c r="L11" s="52">
        <v>5485.8919999999998</v>
      </c>
      <c r="M11" s="34">
        <v>22.484433752037308</v>
      </c>
      <c r="N11" s="9"/>
      <c r="O11" s="11"/>
      <c r="P11" s="5"/>
      <c r="Q11" s="5"/>
      <c r="R11" s="5"/>
    </row>
    <row r="12" spans="1:18" s="3" customFormat="1" ht="12">
      <c r="A12" s="32" t="s">
        <v>19</v>
      </c>
      <c r="B12" s="52">
        <v>2748.194</v>
      </c>
      <c r="C12" s="33">
        <v>23.209700294230593</v>
      </c>
      <c r="D12" s="52">
        <v>2937.4769999999999</v>
      </c>
      <c r="E12" s="33">
        <v>20.319448441114297</v>
      </c>
      <c r="F12" s="52">
        <v>3409.3510000000001</v>
      </c>
      <c r="G12" s="33">
        <v>20.492115975719493</v>
      </c>
      <c r="H12" s="52">
        <v>4188.4849999999997</v>
      </c>
      <c r="I12" s="33">
        <v>20.583238230421934</v>
      </c>
      <c r="J12" s="52">
        <v>4568.4380000000001</v>
      </c>
      <c r="K12" s="33">
        <v>19.936726164902549</v>
      </c>
      <c r="L12" s="52">
        <v>5081.3329999999996</v>
      </c>
      <c r="M12" s="34">
        <v>20.826311420374477</v>
      </c>
      <c r="N12" s="9"/>
      <c r="O12" s="11"/>
      <c r="P12" s="5"/>
      <c r="Q12" s="5"/>
      <c r="R12" s="5"/>
    </row>
    <row r="13" spans="1:18" s="3" customFormat="1" ht="12">
      <c r="A13" s="32" t="s">
        <v>4</v>
      </c>
      <c r="B13" s="52">
        <v>2053.5300000000002</v>
      </c>
      <c r="C13" s="33">
        <v>17.342958992418787</v>
      </c>
      <c r="D13" s="52">
        <v>2154.6309999999999</v>
      </c>
      <c r="E13" s="33">
        <v>14.904257467931338</v>
      </c>
      <c r="F13" s="52">
        <v>2668.5129999999999</v>
      </c>
      <c r="G13" s="33">
        <v>16.039263155572762</v>
      </c>
      <c r="H13" s="52">
        <v>3464.2820000000002</v>
      </c>
      <c r="I13" s="33">
        <v>17.024327818617607</v>
      </c>
      <c r="J13" s="52">
        <v>3891.0349999999999</v>
      </c>
      <c r="K13" s="33">
        <v>16.980530170936234</v>
      </c>
      <c r="L13" s="52">
        <v>4405.0230000000001</v>
      </c>
      <c r="M13" s="34">
        <v>18.05439258003997</v>
      </c>
      <c r="N13" s="9"/>
      <c r="O13" s="11"/>
      <c r="P13" s="5"/>
      <c r="Q13" s="5"/>
      <c r="R13" s="5"/>
    </row>
    <row r="14" spans="1:18" s="3" customFormat="1" ht="12">
      <c r="A14" s="32" t="s">
        <v>5</v>
      </c>
      <c r="B14" s="52">
        <v>1384.759</v>
      </c>
      <c r="C14" s="33">
        <v>11.694895400302329</v>
      </c>
      <c r="D14" s="52">
        <v>1662.556</v>
      </c>
      <c r="E14" s="33">
        <v>11.500420572642858</v>
      </c>
      <c r="F14" s="52">
        <v>1966.144</v>
      </c>
      <c r="G14" s="33">
        <v>11.817630649635378</v>
      </c>
      <c r="H14" s="52">
        <v>2515.4270000000001</v>
      </c>
      <c r="I14" s="33">
        <v>12.361422612767042</v>
      </c>
      <c r="J14" s="52">
        <v>2854.2849999999999</v>
      </c>
      <c r="K14" s="33">
        <v>12.45613893448677</v>
      </c>
      <c r="L14" s="52">
        <v>2937.4989999999998</v>
      </c>
      <c r="M14" s="34">
        <v>12.039610269793105</v>
      </c>
      <c r="N14" s="9"/>
      <c r="O14" s="11"/>
      <c r="P14" s="5"/>
      <c r="Q14" s="5"/>
      <c r="R14" s="5"/>
    </row>
    <row r="15" spans="1:18" s="3" customFormat="1" thickBot="1">
      <c r="A15" s="35" t="s">
        <v>6</v>
      </c>
      <c r="B15" s="53">
        <v>2003.7070000000001</v>
      </c>
      <c r="C15" s="33">
        <v>16.922181966575831</v>
      </c>
      <c r="D15" s="53">
        <v>3194.797</v>
      </c>
      <c r="E15" s="33">
        <v>22.099411474992532</v>
      </c>
      <c r="F15" s="53">
        <v>3464.6509999999998</v>
      </c>
      <c r="G15" s="33">
        <v>20.824500060977151</v>
      </c>
      <c r="H15" s="53">
        <v>4413.5320000000002</v>
      </c>
      <c r="I15" s="33">
        <v>21.68917415093777</v>
      </c>
      <c r="J15" s="53">
        <v>5466.96</v>
      </c>
      <c r="K15" s="33">
        <v>23.857888511231991</v>
      </c>
      <c r="L15" s="53">
        <v>5719.8509999999997</v>
      </c>
      <c r="M15" s="36">
        <v>23.443336267105575</v>
      </c>
      <c r="N15" s="9"/>
      <c r="O15" s="12"/>
      <c r="P15" s="5"/>
      <c r="Q15" s="5"/>
      <c r="R15" s="5"/>
    </row>
    <row r="16" spans="1:18" s="3" customFormat="1" thickTop="1">
      <c r="A16" s="19"/>
      <c r="B16" s="65">
        <v>2001</v>
      </c>
      <c r="C16" s="66"/>
      <c r="D16" s="66">
        <v>2002</v>
      </c>
      <c r="E16" s="66"/>
      <c r="F16" s="66">
        <v>2003</v>
      </c>
      <c r="G16" s="67"/>
      <c r="H16" s="66">
        <v>2004</v>
      </c>
      <c r="I16" s="67"/>
      <c r="J16" s="66">
        <v>2005</v>
      </c>
      <c r="K16" s="67"/>
      <c r="L16" s="57"/>
      <c r="M16" s="38"/>
      <c r="N16" s="5"/>
      <c r="O16" s="5"/>
      <c r="P16" s="5"/>
    </row>
    <row r="17" spans="1:16" s="3" customFormat="1" ht="12">
      <c r="A17" s="20" t="s">
        <v>0</v>
      </c>
      <c r="B17" s="48" t="s">
        <v>7</v>
      </c>
      <c r="C17" s="21" t="s">
        <v>9</v>
      </c>
      <c r="D17" s="48" t="s">
        <v>7</v>
      </c>
      <c r="E17" s="21" t="s">
        <v>9</v>
      </c>
      <c r="F17" s="48" t="s">
        <v>7</v>
      </c>
      <c r="G17" s="22" t="s">
        <v>9</v>
      </c>
      <c r="H17" s="48" t="s">
        <v>7</v>
      </c>
      <c r="I17" s="22" t="s">
        <v>9</v>
      </c>
      <c r="J17" s="48" t="s">
        <v>7</v>
      </c>
      <c r="K17" s="22" t="s">
        <v>9</v>
      </c>
      <c r="L17" s="57"/>
      <c r="M17" s="37"/>
      <c r="N17" s="5"/>
      <c r="O17" s="5"/>
      <c r="P17" s="5"/>
    </row>
    <row r="18" spans="1:16" s="3" customFormat="1" ht="12">
      <c r="A18" s="23"/>
      <c r="B18" s="49" t="s">
        <v>8</v>
      </c>
      <c r="C18" s="24" t="s">
        <v>10</v>
      </c>
      <c r="D18" s="49" t="s">
        <v>8</v>
      </c>
      <c r="E18" s="24" t="s">
        <v>10</v>
      </c>
      <c r="F18" s="49" t="s">
        <v>8</v>
      </c>
      <c r="G18" s="25" t="s">
        <v>10</v>
      </c>
      <c r="H18" s="49" t="s">
        <v>8</v>
      </c>
      <c r="I18" s="25" t="s">
        <v>10</v>
      </c>
      <c r="J18" s="49" t="s">
        <v>8</v>
      </c>
      <c r="K18" s="25" t="s">
        <v>10</v>
      </c>
      <c r="L18" s="55"/>
      <c r="M18" s="39"/>
    </row>
    <row r="19" spans="1:16" s="3" customFormat="1" ht="12">
      <c r="A19" s="26"/>
      <c r="B19" s="50"/>
      <c r="C19" s="27"/>
      <c r="D19" s="50"/>
      <c r="E19" s="27"/>
      <c r="F19" s="50"/>
      <c r="G19" s="28"/>
      <c r="H19" s="50"/>
      <c r="I19" s="28"/>
      <c r="J19" s="50"/>
      <c r="K19" s="28"/>
      <c r="L19" s="55"/>
      <c r="M19" s="39"/>
    </row>
    <row r="20" spans="1:16" s="4" customFormat="1" ht="12">
      <c r="A20" s="29" t="s">
        <v>1</v>
      </c>
      <c r="B20" s="51">
        <v>23531.333999999999</v>
      </c>
      <c r="C20" s="30">
        <v>100</v>
      </c>
      <c r="D20" s="51">
        <v>21394.356</v>
      </c>
      <c r="E20" s="30">
        <v>100</v>
      </c>
      <c r="F20" s="51">
        <v>20793.749</v>
      </c>
      <c r="G20" s="31">
        <v>100</v>
      </c>
      <c r="H20" s="51">
        <v>21611.903999999999</v>
      </c>
      <c r="I20" s="31">
        <v>100</v>
      </c>
      <c r="J20" s="51">
        <v>21671.503000000001</v>
      </c>
      <c r="K20" s="31">
        <v>100</v>
      </c>
      <c r="L20" s="63"/>
      <c r="M20" s="40"/>
    </row>
    <row r="21" spans="1:16" s="4" customFormat="1" ht="12">
      <c r="A21" s="32" t="s">
        <v>11</v>
      </c>
      <c r="B21" s="52">
        <v>4515.8630000000003</v>
      </c>
      <c r="C21" s="33">
        <v>19.190849953513052</v>
      </c>
      <c r="D21" s="52">
        <v>4001.442</v>
      </c>
      <c r="E21" s="33">
        <v>18.703259869098186</v>
      </c>
      <c r="F21" s="52">
        <v>2561.7440000000001</v>
      </c>
      <c r="G21" s="33">
        <v>12.319779372156509</v>
      </c>
      <c r="H21" s="52">
        <v>2283.9270000000001</v>
      </c>
      <c r="I21" s="33">
        <v>10.567912017377092</v>
      </c>
      <c r="J21" s="52">
        <v>767.71</v>
      </c>
      <c r="K21" s="34">
        <v>3.5424861856604961</v>
      </c>
      <c r="L21" s="63"/>
      <c r="M21" s="40"/>
    </row>
    <row r="22" spans="1:16" s="3" customFormat="1" ht="12">
      <c r="A22" s="32" t="s">
        <v>2</v>
      </c>
      <c r="B22" s="52">
        <v>4028.212</v>
      </c>
      <c r="C22" s="33">
        <v>17.11850250393794</v>
      </c>
      <c r="D22" s="52">
        <v>3334.85</v>
      </c>
      <c r="E22" s="33">
        <v>15.587522241847335</v>
      </c>
      <c r="F22" s="52">
        <v>3515.7220000000002</v>
      </c>
      <c r="G22" s="33">
        <v>16.907590834149243</v>
      </c>
      <c r="H22" s="52">
        <v>3740.913</v>
      </c>
      <c r="I22" s="33">
        <v>17.309502207672217</v>
      </c>
      <c r="J22" s="52">
        <v>3042.8890000000001</v>
      </c>
      <c r="K22" s="34">
        <v>14.040968916645976</v>
      </c>
      <c r="L22" s="57"/>
      <c r="M22" s="39"/>
    </row>
    <row r="23" spans="1:16" s="3" customFormat="1" ht="12">
      <c r="A23" s="32" t="s">
        <v>3</v>
      </c>
      <c r="B23" s="52">
        <v>2676.1120000000001</v>
      </c>
      <c r="C23" s="33">
        <v>11.372546919779388</v>
      </c>
      <c r="D23" s="52">
        <v>2387.145</v>
      </c>
      <c r="E23" s="33">
        <v>11.157825923809064</v>
      </c>
      <c r="F23" s="52">
        <v>2371.558</v>
      </c>
      <c r="G23" s="33">
        <v>11.405148730034204</v>
      </c>
      <c r="H23" s="52">
        <v>2400.2269999999999</v>
      </c>
      <c r="I23" s="33">
        <v>11.106041374235236</v>
      </c>
      <c r="J23" s="52">
        <v>2283.19</v>
      </c>
      <c r="K23" s="34">
        <v>10.535448325849849</v>
      </c>
      <c r="L23" s="57"/>
      <c r="M23" s="39"/>
    </row>
    <row r="24" spans="1:16" s="3" customFormat="1" ht="12">
      <c r="A24" s="32" t="s">
        <v>4</v>
      </c>
      <c r="B24" s="52">
        <v>4313.1459999999997</v>
      </c>
      <c r="C24" s="33">
        <v>18.329373081866077</v>
      </c>
      <c r="D24" s="52">
        <v>3926.1080000000002</v>
      </c>
      <c r="E24" s="33">
        <v>18.351138963939835</v>
      </c>
      <c r="F24" s="52">
        <v>4222.1610000000001</v>
      </c>
      <c r="G24" s="33">
        <v>20.304953185690565</v>
      </c>
      <c r="H24" s="52">
        <v>4350.0190000000002</v>
      </c>
      <c r="I24" s="33">
        <v>20.127884151252943</v>
      </c>
      <c r="J24" s="52">
        <v>4477.0230000000001</v>
      </c>
      <c r="K24" s="34">
        <v>20.658571765880751</v>
      </c>
      <c r="L24" s="57"/>
      <c r="M24" s="39"/>
    </row>
    <row r="25" spans="1:16" s="3" customFormat="1" ht="12">
      <c r="A25" s="32" t="s">
        <v>5</v>
      </c>
      <c r="B25" s="52">
        <v>3132.502</v>
      </c>
      <c r="C25" s="33">
        <v>13.312045972404285</v>
      </c>
      <c r="D25" s="52">
        <v>2802.02</v>
      </c>
      <c r="E25" s="33">
        <v>13.09700558408956</v>
      </c>
      <c r="F25" s="52">
        <v>2943.694</v>
      </c>
      <c r="G25" s="33">
        <v>14.156629475521706</v>
      </c>
      <c r="H25" s="52">
        <v>3224.4250000000002</v>
      </c>
      <c r="I25" s="33">
        <v>14.919671121989071</v>
      </c>
      <c r="J25" s="52">
        <v>3275.9720000000002</v>
      </c>
      <c r="K25" s="34">
        <v>15.116496534642751</v>
      </c>
      <c r="L25" s="57"/>
      <c r="M25" s="39"/>
    </row>
    <row r="26" spans="1:16" s="3" customFormat="1" thickBot="1">
      <c r="A26" s="35" t="s">
        <v>6</v>
      </c>
      <c r="B26" s="53">
        <v>4865.4979999999996</v>
      </c>
      <c r="C26" s="33">
        <v>20.676677318846437</v>
      </c>
      <c r="D26" s="53">
        <v>4942.79</v>
      </c>
      <c r="E26" s="33">
        <v>23.103242743086074</v>
      </c>
      <c r="F26" s="53">
        <v>5178.8689999999997</v>
      </c>
      <c r="G26" s="33">
        <v>24.905893593310179</v>
      </c>
      <c r="H26" s="53">
        <v>5612.3940000000002</v>
      </c>
      <c r="I26" s="33">
        <v>25.96899375455305</v>
      </c>
      <c r="J26" s="53">
        <v>7824.7190000000001</v>
      </c>
      <c r="K26" s="36">
        <v>36.10602827132017</v>
      </c>
      <c r="L26" s="57"/>
      <c r="M26" s="39"/>
    </row>
    <row r="27" spans="1:16" s="3" customFormat="1" thickTop="1">
      <c r="A27" s="19"/>
      <c r="B27" s="66">
        <v>2006</v>
      </c>
      <c r="C27" s="67"/>
      <c r="D27" s="66">
        <v>2007</v>
      </c>
      <c r="E27" s="67"/>
      <c r="F27" s="66">
        <v>2008</v>
      </c>
      <c r="G27" s="67"/>
      <c r="H27" s="66">
        <v>2009</v>
      </c>
      <c r="I27" s="67"/>
      <c r="J27" s="55"/>
      <c r="K27" s="39"/>
      <c r="L27" s="55"/>
      <c r="M27" s="39"/>
    </row>
    <row r="28" spans="1:16" s="3" customFormat="1" ht="12">
      <c r="A28" s="20" t="s">
        <v>0</v>
      </c>
      <c r="B28" s="48" t="s">
        <v>7</v>
      </c>
      <c r="C28" s="22" t="s">
        <v>9</v>
      </c>
      <c r="D28" s="48" t="s">
        <v>7</v>
      </c>
      <c r="E28" s="22" t="s">
        <v>9</v>
      </c>
      <c r="F28" s="48" t="s">
        <v>7</v>
      </c>
      <c r="G28" s="22" t="s">
        <v>9</v>
      </c>
      <c r="H28" s="48" t="s">
        <v>7</v>
      </c>
      <c r="I28" s="22" t="s">
        <v>9</v>
      </c>
      <c r="J28" s="55"/>
      <c r="K28" s="39"/>
      <c r="L28" s="55"/>
      <c r="M28" s="39"/>
    </row>
    <row r="29" spans="1:16" s="3" customFormat="1" ht="12">
      <c r="A29" s="23"/>
      <c r="B29" s="49" t="s">
        <v>8</v>
      </c>
      <c r="C29" s="25" t="s">
        <v>10</v>
      </c>
      <c r="D29" s="49" t="s">
        <v>8</v>
      </c>
      <c r="E29" s="25" t="s">
        <v>10</v>
      </c>
      <c r="F29" s="49" t="s">
        <v>8</v>
      </c>
      <c r="G29" s="25" t="s">
        <v>10</v>
      </c>
      <c r="H29" s="49" t="s">
        <v>8</v>
      </c>
      <c r="I29" s="25" t="s">
        <v>10</v>
      </c>
      <c r="J29" s="55"/>
      <c r="K29" s="39"/>
      <c r="L29" s="55"/>
      <c r="M29" s="39"/>
    </row>
    <row r="30" spans="1:16" s="3" customFormat="1" ht="12">
      <c r="A30" s="26"/>
      <c r="B30" s="50"/>
      <c r="C30" s="28"/>
      <c r="D30" s="50"/>
      <c r="E30" s="28"/>
      <c r="F30" s="50"/>
      <c r="G30" s="28"/>
      <c r="H30" s="50"/>
      <c r="I30" s="28"/>
      <c r="J30" s="55"/>
      <c r="K30" s="39"/>
      <c r="L30" s="55"/>
      <c r="M30" s="39"/>
    </row>
    <row r="31" spans="1:16" s="4" customFormat="1" ht="12">
      <c r="A31" s="29" t="s">
        <v>1</v>
      </c>
      <c r="B31" s="51">
        <v>24652.653999999999</v>
      </c>
      <c r="C31" s="31">
        <v>100</v>
      </c>
      <c r="D31" s="51">
        <v>22508.292000000001</v>
      </c>
      <c r="E31" s="31">
        <v>100</v>
      </c>
      <c r="F31" s="51">
        <v>24869.626</v>
      </c>
      <c r="G31" s="31">
        <v>100</v>
      </c>
      <c r="H31" s="51">
        <v>20643.664000000001</v>
      </c>
      <c r="I31" s="31">
        <v>100</v>
      </c>
      <c r="J31" s="63"/>
      <c r="K31" s="40"/>
      <c r="L31" s="64"/>
      <c r="M31" s="40"/>
    </row>
    <row r="32" spans="1:16" s="4" customFormat="1" ht="12">
      <c r="A32" s="32" t="s">
        <v>11</v>
      </c>
      <c r="B32" s="52">
        <v>635.9190000000001</v>
      </c>
      <c r="C32" s="33">
        <v>2.5795153738822609</v>
      </c>
      <c r="D32" s="52">
        <v>136.47200000000001</v>
      </c>
      <c r="E32" s="33">
        <v>0.60631877354354569</v>
      </c>
      <c r="F32" s="52">
        <v>71.575999999999993</v>
      </c>
      <c r="G32" s="33">
        <v>0.28780489099433981</v>
      </c>
      <c r="H32" s="52">
        <v>68.894000000000005</v>
      </c>
      <c r="I32" s="34">
        <v>0.33372951623316482</v>
      </c>
      <c r="J32" s="63"/>
      <c r="K32" s="40"/>
      <c r="L32" s="64"/>
      <c r="M32" s="40"/>
    </row>
    <row r="33" spans="1:16" s="3" customFormat="1" ht="12">
      <c r="A33" s="32" t="s">
        <v>2</v>
      </c>
      <c r="B33" s="52">
        <v>3426.895</v>
      </c>
      <c r="C33" s="33">
        <v>13.900714300375125</v>
      </c>
      <c r="D33" s="52">
        <v>2352.8470000000002</v>
      </c>
      <c r="E33" s="33">
        <v>10.453245408403268</v>
      </c>
      <c r="F33" s="52">
        <v>2034.5989999999999</v>
      </c>
      <c r="G33" s="33">
        <v>8.1810599001368161</v>
      </c>
      <c r="H33" s="52">
        <v>1616.098</v>
      </c>
      <c r="I33" s="34">
        <v>7.8285424525413703</v>
      </c>
      <c r="J33" s="57"/>
      <c r="K33" s="39"/>
      <c r="L33" s="55"/>
      <c r="M33" s="39"/>
    </row>
    <row r="34" spans="1:16" s="3" customFormat="1" ht="12">
      <c r="A34" s="32" t="s">
        <v>3</v>
      </c>
      <c r="B34" s="52">
        <v>2867.297</v>
      </c>
      <c r="C34" s="33">
        <v>11.630784255520725</v>
      </c>
      <c r="D34" s="52">
        <v>2371.3130000000001</v>
      </c>
      <c r="E34" s="33">
        <v>10.535286284716761</v>
      </c>
      <c r="F34" s="52">
        <v>2440.1869999999999</v>
      </c>
      <c r="G34" s="33">
        <v>9.8119167533922713</v>
      </c>
      <c r="H34" s="52">
        <v>2052.06</v>
      </c>
      <c r="I34" s="34">
        <v>9.9403865515346492</v>
      </c>
      <c r="J34" s="57"/>
      <c r="K34" s="39"/>
      <c r="L34" s="55"/>
      <c r="M34" s="39"/>
    </row>
    <row r="35" spans="1:16" s="3" customFormat="1" ht="12">
      <c r="A35" s="32" t="s">
        <v>4</v>
      </c>
      <c r="B35" s="52">
        <v>5201.5259999999998</v>
      </c>
      <c r="C35" s="33">
        <v>21.099253654393561</v>
      </c>
      <c r="D35" s="52">
        <v>5173.8649999999998</v>
      </c>
      <c r="E35" s="33">
        <v>22.986484269885956</v>
      </c>
      <c r="F35" s="52">
        <v>5178.3339999999998</v>
      </c>
      <c r="G35" s="33">
        <v>20.821921487681397</v>
      </c>
      <c r="H35" s="52">
        <v>4321.2340000000004</v>
      </c>
      <c r="I35" s="34">
        <v>20.932495316722846</v>
      </c>
      <c r="J35" s="57"/>
      <c r="K35" s="39"/>
      <c r="L35" s="55"/>
      <c r="M35" s="39"/>
      <c r="N35" s="5"/>
      <c r="O35" s="5"/>
      <c r="P35" s="5"/>
    </row>
    <row r="36" spans="1:16" s="3" customFormat="1" ht="12">
      <c r="A36" s="32" t="s">
        <v>5</v>
      </c>
      <c r="B36" s="52">
        <v>4045.9079999999999</v>
      </c>
      <c r="C36" s="33">
        <v>16.411652879239696</v>
      </c>
      <c r="D36" s="52">
        <v>4445.9470000000001</v>
      </c>
      <c r="E36" s="33">
        <v>19.752484995307505</v>
      </c>
      <c r="F36" s="52">
        <v>4646.2749999999996</v>
      </c>
      <c r="G36" s="33">
        <v>18.682528639554128</v>
      </c>
      <c r="H36" s="52">
        <v>3831.6619999999998</v>
      </c>
      <c r="I36" s="34">
        <v>18.56095894604756</v>
      </c>
      <c r="J36" s="57"/>
      <c r="K36" s="39"/>
      <c r="L36" s="55"/>
      <c r="M36" s="39"/>
      <c r="N36" s="5"/>
      <c r="O36" s="5"/>
      <c r="P36" s="5"/>
    </row>
    <row r="37" spans="1:16" s="3" customFormat="1" thickBot="1">
      <c r="A37" s="35" t="s">
        <v>6</v>
      </c>
      <c r="B37" s="53">
        <v>8475.11</v>
      </c>
      <c r="C37" s="33">
        <v>34.378083592947036</v>
      </c>
      <c r="D37" s="53">
        <v>8027.8490000000002</v>
      </c>
      <c r="E37" s="33">
        <v>35.666184710950077</v>
      </c>
      <c r="F37" s="53">
        <v>10498.655000000001</v>
      </c>
      <c r="G37" s="41">
        <v>42.21476832824105</v>
      </c>
      <c r="H37" s="53">
        <v>8753.7160000000003</v>
      </c>
      <c r="I37" s="36">
        <v>42.403887216920403</v>
      </c>
      <c r="J37" s="57"/>
      <c r="K37" s="39"/>
      <c r="L37" s="55"/>
      <c r="M37" s="39"/>
      <c r="N37" s="5"/>
      <c r="O37" s="5"/>
      <c r="P37" s="5"/>
    </row>
    <row r="38" spans="1:16" s="3" customFormat="1" thickTop="1">
      <c r="A38" s="19"/>
      <c r="B38" s="66">
        <v>2010</v>
      </c>
      <c r="C38" s="67"/>
      <c r="D38" s="66">
        <v>2011</v>
      </c>
      <c r="E38" s="67"/>
      <c r="F38" s="55"/>
      <c r="G38" s="39"/>
      <c r="H38" s="55"/>
      <c r="I38" s="39"/>
      <c r="J38" s="55"/>
      <c r="K38" s="39"/>
      <c r="L38" s="55"/>
      <c r="M38" s="39"/>
      <c r="N38" s="5"/>
      <c r="O38" s="5"/>
      <c r="P38" s="5"/>
    </row>
    <row r="39" spans="1:16" s="3" customFormat="1" ht="12">
      <c r="A39" s="20" t="s">
        <v>0</v>
      </c>
      <c r="B39" s="48" t="s">
        <v>7</v>
      </c>
      <c r="C39" s="22" t="s">
        <v>9</v>
      </c>
      <c r="D39" s="48" t="s">
        <v>7</v>
      </c>
      <c r="E39" s="22" t="s">
        <v>9</v>
      </c>
      <c r="F39" s="55"/>
      <c r="G39" s="39"/>
      <c r="H39" s="55"/>
      <c r="I39" s="39"/>
      <c r="J39" s="55"/>
      <c r="K39" s="39"/>
      <c r="L39" s="55"/>
      <c r="M39" s="39"/>
      <c r="N39" s="5"/>
      <c r="O39" s="5"/>
      <c r="P39" s="5"/>
    </row>
    <row r="40" spans="1:16">
      <c r="A40" s="23"/>
      <c r="B40" s="49" t="s">
        <v>8</v>
      </c>
      <c r="C40" s="25" t="s">
        <v>10</v>
      </c>
      <c r="D40" s="49" t="s">
        <v>8</v>
      </c>
      <c r="E40" s="25" t="s">
        <v>10</v>
      </c>
      <c r="F40" s="54"/>
      <c r="G40" s="15"/>
      <c r="H40" s="54"/>
      <c r="I40" s="15"/>
      <c r="J40" s="54"/>
      <c r="K40" s="15"/>
      <c r="L40" s="54"/>
      <c r="M40" s="15"/>
      <c r="N40" s="6"/>
      <c r="O40" s="6"/>
      <c r="P40" s="6"/>
    </row>
    <row r="41" spans="1:16">
      <c r="A41" s="26"/>
      <c r="B41" s="50"/>
      <c r="C41" s="28"/>
      <c r="D41" s="50"/>
      <c r="E41" s="28"/>
      <c r="F41" s="54"/>
      <c r="G41" s="15"/>
      <c r="H41" s="54"/>
      <c r="I41" s="15"/>
      <c r="J41" s="54"/>
      <c r="K41" s="15"/>
      <c r="L41" s="54"/>
      <c r="M41" s="15"/>
      <c r="N41" s="6"/>
      <c r="O41" s="6"/>
      <c r="P41" s="7"/>
    </row>
    <row r="42" spans="1:16">
      <c r="A42" s="29" t="s">
        <v>1</v>
      </c>
      <c r="B42" s="51">
        <v>13216.723</v>
      </c>
      <c r="C42" s="31">
        <v>100</v>
      </c>
      <c r="D42" s="51">
        <v>3077.4079999999999</v>
      </c>
      <c r="E42" s="31">
        <v>100</v>
      </c>
      <c r="F42" s="61"/>
      <c r="G42" s="15"/>
      <c r="H42" s="54"/>
      <c r="I42" s="15"/>
      <c r="J42" s="54"/>
      <c r="K42" s="15"/>
      <c r="L42" s="54"/>
      <c r="M42" s="15"/>
      <c r="N42" s="6"/>
      <c r="O42" s="6"/>
      <c r="P42" s="7"/>
    </row>
    <row r="43" spans="1:16">
      <c r="A43" s="32" t="s">
        <v>13</v>
      </c>
      <c r="B43" s="52">
        <v>267.35399999999998</v>
      </c>
      <c r="C43" s="33">
        <v>2.0228463591164014</v>
      </c>
      <c r="D43" s="52">
        <v>34.156999999999996</v>
      </c>
      <c r="E43" s="34">
        <v>1.1099275754141147</v>
      </c>
      <c r="F43" s="61"/>
      <c r="G43" s="15"/>
      <c r="H43" s="54"/>
      <c r="I43" s="15"/>
      <c r="J43" s="54"/>
      <c r="K43" s="15"/>
      <c r="L43" s="54"/>
      <c r="M43" s="15"/>
      <c r="N43" s="6"/>
      <c r="O43" s="6"/>
      <c r="P43" s="7"/>
    </row>
    <row r="44" spans="1:16">
      <c r="A44" s="32" t="s">
        <v>3</v>
      </c>
      <c r="B44" s="52">
        <v>718.85900000000004</v>
      </c>
      <c r="C44" s="33">
        <v>5.4390108652500322</v>
      </c>
      <c r="D44" s="52">
        <v>90.188000000000002</v>
      </c>
      <c r="E44" s="34">
        <v>2.9306481298547351</v>
      </c>
      <c r="F44" s="61"/>
      <c r="G44" s="15"/>
      <c r="H44" s="54"/>
      <c r="I44" s="15"/>
      <c r="J44" s="54"/>
      <c r="K44" s="15"/>
      <c r="L44" s="54"/>
      <c r="M44" s="15"/>
      <c r="N44" s="6"/>
      <c r="O44" s="6"/>
      <c r="P44" s="6"/>
    </row>
    <row r="45" spans="1:16">
      <c r="A45" s="32" t="s">
        <v>4</v>
      </c>
      <c r="B45" s="52">
        <v>2681.7930000000001</v>
      </c>
      <c r="C45" s="33">
        <v>20.290907208995755</v>
      </c>
      <c r="D45" s="52">
        <v>568.09299999999996</v>
      </c>
      <c r="E45" s="34">
        <v>18.460113186161863</v>
      </c>
      <c r="F45" s="61"/>
      <c r="G45" s="15"/>
      <c r="H45" s="54"/>
      <c r="I45" s="15"/>
      <c r="J45" s="54"/>
      <c r="K45" s="15"/>
      <c r="L45" s="54"/>
      <c r="M45" s="15"/>
      <c r="N45" s="6"/>
      <c r="O45" s="6"/>
      <c r="P45" s="7"/>
    </row>
    <row r="46" spans="1:16">
      <c r="A46" s="32" t="s">
        <v>5</v>
      </c>
      <c r="B46" s="52">
        <v>2871.395</v>
      </c>
      <c r="C46" s="33">
        <v>21.72546855979353</v>
      </c>
      <c r="D46" s="52">
        <v>618.68299999999999</v>
      </c>
      <c r="E46" s="34">
        <v>20.104029105013048</v>
      </c>
      <c r="F46" s="61"/>
      <c r="G46" s="15"/>
      <c r="H46" s="54"/>
      <c r="I46" s="15"/>
      <c r="J46" s="54"/>
      <c r="K46" s="15"/>
      <c r="L46" s="54"/>
      <c r="M46" s="15"/>
      <c r="N46" s="6"/>
      <c r="O46" s="6"/>
      <c r="P46" s="8"/>
    </row>
    <row r="47" spans="1:16" ht="13.5" thickBot="1">
      <c r="A47" s="35" t="s">
        <v>6</v>
      </c>
      <c r="B47" s="53">
        <v>6677.3220000000001</v>
      </c>
      <c r="C47" s="33">
        <v>50.521767006844286</v>
      </c>
      <c r="D47" s="53">
        <v>1766.2860000000001</v>
      </c>
      <c r="E47" s="36">
        <v>57.395249508677438</v>
      </c>
      <c r="F47" s="61"/>
      <c r="G47" s="15"/>
      <c r="H47" s="54"/>
      <c r="I47" s="15"/>
      <c r="J47" s="54"/>
      <c r="K47" s="15"/>
      <c r="L47" s="54"/>
      <c r="M47" s="15"/>
      <c r="N47" s="6"/>
      <c r="O47" s="6"/>
      <c r="P47" s="6"/>
    </row>
    <row r="48" spans="1:16" s="3" customFormat="1" thickTop="1">
      <c r="A48" s="19"/>
      <c r="B48" s="66">
        <v>2012</v>
      </c>
      <c r="C48" s="67"/>
      <c r="D48" s="55"/>
      <c r="E48" s="39"/>
      <c r="F48" s="55"/>
      <c r="G48" s="39"/>
      <c r="H48" s="55"/>
      <c r="I48" s="39"/>
      <c r="J48" s="55"/>
      <c r="K48" s="39"/>
      <c r="L48" s="55"/>
      <c r="M48" s="39"/>
      <c r="N48" s="5"/>
      <c r="O48" s="5"/>
      <c r="P48" s="5"/>
    </row>
    <row r="49" spans="1:16" s="3" customFormat="1" ht="12">
      <c r="A49" s="20" t="s">
        <v>0</v>
      </c>
      <c r="B49" s="48" t="s">
        <v>7</v>
      </c>
      <c r="C49" s="22" t="s">
        <v>9</v>
      </c>
      <c r="D49" s="56"/>
      <c r="E49" s="43"/>
      <c r="F49" s="57"/>
      <c r="G49" s="39"/>
      <c r="H49" s="55"/>
      <c r="I49" s="39"/>
      <c r="J49" s="55"/>
      <c r="K49" s="39"/>
      <c r="L49" s="55"/>
      <c r="M49" s="39"/>
      <c r="N49" s="5"/>
      <c r="O49" s="5"/>
      <c r="P49" s="5"/>
    </row>
    <row r="50" spans="1:16">
      <c r="A50" s="23"/>
      <c r="B50" s="49" t="s">
        <v>8</v>
      </c>
      <c r="C50" s="25" t="s">
        <v>10</v>
      </c>
      <c r="D50" s="56"/>
      <c r="E50" s="43"/>
      <c r="F50" s="61"/>
      <c r="G50" s="15"/>
      <c r="H50" s="54"/>
      <c r="I50" s="15"/>
      <c r="J50" s="54"/>
      <c r="K50" s="15"/>
      <c r="L50" s="54"/>
      <c r="M50" s="15"/>
    </row>
    <row r="51" spans="1:16">
      <c r="A51" s="26"/>
      <c r="B51" s="50"/>
      <c r="C51" s="28"/>
      <c r="D51" s="57"/>
      <c r="E51" s="37"/>
      <c r="F51" s="61"/>
      <c r="G51" s="15"/>
      <c r="H51" s="54"/>
      <c r="I51" s="15"/>
      <c r="J51" s="54"/>
      <c r="K51" s="15"/>
      <c r="L51" s="54"/>
      <c r="M51" s="15"/>
    </row>
    <row r="52" spans="1:16">
      <c r="A52" s="29" t="s">
        <v>1</v>
      </c>
      <c r="B52" s="51">
        <v>8497.1149999999998</v>
      </c>
      <c r="C52" s="31">
        <v>100</v>
      </c>
      <c r="D52" s="58"/>
      <c r="E52" s="44"/>
      <c r="F52" s="61"/>
      <c r="G52" s="15"/>
      <c r="H52" s="54"/>
      <c r="I52" s="15"/>
      <c r="J52" s="63"/>
      <c r="K52" s="15"/>
      <c r="L52" s="54"/>
      <c r="M52" s="15"/>
    </row>
    <row r="53" spans="1:16">
      <c r="A53" s="32" t="s">
        <v>14</v>
      </c>
      <c r="B53" s="52">
        <v>88.721999999999994</v>
      </c>
      <c r="C53" s="34">
        <v>1.0441426295866303</v>
      </c>
      <c r="D53" s="59"/>
      <c r="E53" s="45"/>
      <c r="F53" s="61"/>
      <c r="G53" s="15"/>
      <c r="H53" s="54"/>
      <c r="I53" s="15"/>
      <c r="J53" s="54"/>
      <c r="K53" s="15"/>
      <c r="L53" s="54"/>
      <c r="M53" s="15"/>
    </row>
    <row r="54" spans="1:16">
      <c r="A54" s="32" t="s">
        <v>4</v>
      </c>
      <c r="B54" s="52">
        <v>1225.2429999999999</v>
      </c>
      <c r="C54" s="34">
        <v>14.419517683354879</v>
      </c>
      <c r="D54" s="59"/>
      <c r="E54" s="45"/>
      <c r="F54" s="61"/>
      <c r="G54" s="15"/>
      <c r="H54" s="54"/>
      <c r="I54" s="15"/>
      <c r="J54" s="54"/>
      <c r="K54" s="15"/>
      <c r="L54" s="54"/>
      <c r="M54" s="15"/>
    </row>
    <row r="55" spans="1:16">
      <c r="A55" s="32" t="s">
        <v>5</v>
      </c>
      <c r="B55" s="52">
        <v>1906.212</v>
      </c>
      <c r="C55" s="34">
        <v>22.43363776999605</v>
      </c>
      <c r="D55" s="59"/>
      <c r="E55" s="45"/>
      <c r="F55" s="61"/>
      <c r="G55" s="15"/>
      <c r="H55" s="54"/>
      <c r="I55" s="15"/>
      <c r="J55" s="54"/>
      <c r="K55" s="15"/>
      <c r="L55" s="54"/>
      <c r="M55" s="15"/>
    </row>
    <row r="56" spans="1:16" ht="13.5" thickBot="1">
      <c r="A56" s="35" t="s">
        <v>6</v>
      </c>
      <c r="B56" s="53">
        <v>5276.9390000000003</v>
      </c>
      <c r="C56" s="34">
        <v>62.102713685762758</v>
      </c>
      <c r="D56" s="60"/>
      <c r="E56" s="45"/>
      <c r="F56" s="61"/>
      <c r="G56" s="15"/>
      <c r="H56" s="54"/>
      <c r="I56" s="15"/>
      <c r="J56" s="54"/>
      <c r="K56" s="15"/>
      <c r="L56" s="54"/>
      <c r="M56" s="15"/>
    </row>
    <row r="57" spans="1:16" s="3" customFormat="1" thickTop="1">
      <c r="A57" s="19"/>
      <c r="B57" s="66">
        <v>2013</v>
      </c>
      <c r="C57" s="67"/>
      <c r="D57" s="68">
        <v>2014</v>
      </c>
      <c r="E57" s="67"/>
      <c r="F57" s="66">
        <v>2015</v>
      </c>
      <c r="G57" s="67"/>
      <c r="H57" s="66">
        <v>2016</v>
      </c>
      <c r="I57" s="67"/>
      <c r="J57" s="66">
        <v>2017</v>
      </c>
      <c r="K57" s="67"/>
      <c r="L57" s="66">
        <v>2018</v>
      </c>
      <c r="M57" s="67"/>
      <c r="N57" s="5"/>
      <c r="O57" s="5"/>
      <c r="P57" s="5"/>
    </row>
    <row r="58" spans="1:16" s="3" customFormat="1" ht="12">
      <c r="A58" s="20" t="s">
        <v>0</v>
      </c>
      <c r="B58" s="48" t="s">
        <v>7</v>
      </c>
      <c r="C58" s="22" t="s">
        <v>9</v>
      </c>
      <c r="D58" s="48" t="s">
        <v>7</v>
      </c>
      <c r="E58" s="22" t="s">
        <v>9</v>
      </c>
      <c r="F58" s="48" t="s">
        <v>7</v>
      </c>
      <c r="G58" s="22" t="s">
        <v>9</v>
      </c>
      <c r="H58" s="48" t="s">
        <v>7</v>
      </c>
      <c r="I58" s="22" t="s">
        <v>9</v>
      </c>
      <c r="J58" s="48" t="s">
        <v>7</v>
      </c>
      <c r="K58" s="22" t="s">
        <v>9</v>
      </c>
      <c r="L58" s="48" t="s">
        <v>7</v>
      </c>
      <c r="M58" s="22" t="s">
        <v>9</v>
      </c>
      <c r="N58" s="5"/>
      <c r="O58" s="5"/>
      <c r="P58" s="5"/>
    </row>
    <row r="59" spans="1:16">
      <c r="A59" s="23"/>
      <c r="B59" s="49" t="s">
        <v>8</v>
      </c>
      <c r="C59" s="25" t="s">
        <v>10</v>
      </c>
      <c r="D59" s="49" t="s">
        <v>8</v>
      </c>
      <c r="E59" s="25" t="s">
        <v>10</v>
      </c>
      <c r="F59" s="49" t="s">
        <v>8</v>
      </c>
      <c r="G59" s="25" t="s">
        <v>10</v>
      </c>
      <c r="H59" s="49" t="s">
        <v>8</v>
      </c>
      <c r="I59" s="25" t="s">
        <v>10</v>
      </c>
      <c r="J59" s="49" t="s">
        <v>8</v>
      </c>
      <c r="K59" s="25" t="s">
        <v>10</v>
      </c>
      <c r="L59" s="49" t="s">
        <v>8</v>
      </c>
      <c r="M59" s="25" t="s">
        <v>10</v>
      </c>
    </row>
    <row r="60" spans="1:16">
      <c r="A60" s="26"/>
      <c r="B60" s="50"/>
      <c r="C60" s="28"/>
      <c r="D60" s="50"/>
      <c r="E60" s="28"/>
      <c r="F60" s="50"/>
      <c r="G60" s="28"/>
      <c r="H60" s="50"/>
      <c r="I60" s="28"/>
      <c r="J60" s="50"/>
      <c r="K60" s="28"/>
      <c r="L60" s="50"/>
      <c r="M60" s="28"/>
    </row>
    <row r="61" spans="1:16">
      <c r="A61" s="29" t="s">
        <v>1</v>
      </c>
      <c r="B61" s="51">
        <v>12666.773999999999</v>
      </c>
      <c r="C61" s="31">
        <v>100</v>
      </c>
      <c r="D61" s="51">
        <v>16390.024000000001</v>
      </c>
      <c r="E61" s="31">
        <v>100</v>
      </c>
      <c r="F61" s="51">
        <v>17072.821</v>
      </c>
      <c r="G61" s="31">
        <v>100</v>
      </c>
      <c r="H61" s="51">
        <f>18296215/1000</f>
        <v>18296.215</v>
      </c>
      <c r="I61" s="31">
        <v>100</v>
      </c>
      <c r="J61" s="51">
        <f>19939525/1000</f>
        <v>19939.525000000001</v>
      </c>
      <c r="K61" s="31">
        <v>100</v>
      </c>
      <c r="L61" s="51">
        <f>'[1]18es01fy.xls'!CE9/1000</f>
        <v>20179.613000000001</v>
      </c>
      <c r="M61" s="31">
        <v>100</v>
      </c>
    </row>
    <row r="62" spans="1:16">
      <c r="A62" s="32" t="s">
        <v>14</v>
      </c>
      <c r="B62" s="52">
        <v>169.678</v>
      </c>
      <c r="C62" s="33">
        <v>1.3395518069557411</v>
      </c>
      <c r="D62" s="52">
        <v>408.88400000000001</v>
      </c>
      <c r="E62" s="33">
        <v>2.4947126373945516</v>
      </c>
      <c r="F62" s="52">
        <v>352.84800000000001</v>
      </c>
      <c r="G62" s="34">
        <v>2.066723478211363</v>
      </c>
      <c r="H62" s="52">
        <v>347.096</v>
      </c>
      <c r="I62" s="34">
        <v>1.8970918301954804</v>
      </c>
      <c r="J62" s="52">
        <v>272.24900000000002</v>
      </c>
      <c r="K62" s="34">
        <v>1.4880072189794447</v>
      </c>
      <c r="L62" s="69">
        <f>'[1]18es01fy.xls'!CE10/1000</f>
        <v>286.166</v>
      </c>
      <c r="M62" s="34">
        <v>1.4180945888308163</v>
      </c>
    </row>
    <row r="63" spans="1:16">
      <c r="A63" s="32" t="s">
        <v>4</v>
      </c>
      <c r="B63" s="52">
        <v>1596.5139999999999</v>
      </c>
      <c r="C63" s="33">
        <v>12.603951092835478</v>
      </c>
      <c r="D63" s="52">
        <v>2021.626</v>
      </c>
      <c r="E63" s="33">
        <v>12.334490785370416</v>
      </c>
      <c r="F63" s="52">
        <v>1928.559</v>
      </c>
      <c r="G63" s="34">
        <v>11.296076963496542</v>
      </c>
      <c r="H63" s="52">
        <v>1975.36</v>
      </c>
      <c r="I63" s="34">
        <v>10.79654999681628</v>
      </c>
      <c r="J63" s="52">
        <v>1939.086</v>
      </c>
      <c r="K63" s="34">
        <v>10.598290411432092</v>
      </c>
      <c r="L63" s="69">
        <f>'[1]18es01fy.xls'!CE11/1000</f>
        <v>2051.1759999999999</v>
      </c>
      <c r="M63" s="34">
        <v>10.164595326976784</v>
      </c>
    </row>
    <row r="64" spans="1:16">
      <c r="A64" s="32" t="s">
        <v>5</v>
      </c>
      <c r="B64" s="52">
        <v>2938.8449999999998</v>
      </c>
      <c r="C64" s="33">
        <v>23.201211294999027</v>
      </c>
      <c r="D64" s="52">
        <v>3261.5390000000002</v>
      </c>
      <c r="E64" s="33">
        <v>19.899537669987549</v>
      </c>
      <c r="F64" s="52">
        <v>3337.364</v>
      </c>
      <c r="G64" s="34">
        <v>19.547818137377533</v>
      </c>
      <c r="H64" s="52">
        <v>3837.9369999999999</v>
      </c>
      <c r="I64" s="34">
        <v>20.976671951001887</v>
      </c>
      <c r="J64" s="52">
        <v>3883.9639999999999</v>
      </c>
      <c r="K64" s="34">
        <v>21.228237643687507</v>
      </c>
      <c r="L64" s="69">
        <f>'[1]18es01fy.xls'!CE12/1000</f>
        <v>3848.163</v>
      </c>
      <c r="M64" s="34">
        <v>19.069557974179187</v>
      </c>
    </row>
    <row r="65" spans="1:13">
      <c r="A65" s="32" t="s">
        <v>15</v>
      </c>
      <c r="B65" s="52">
        <v>3350.4540000000002</v>
      </c>
      <c r="C65" s="33">
        <v>26.450728496458531</v>
      </c>
      <c r="D65" s="52">
        <v>4022.4059999999999</v>
      </c>
      <c r="E65" s="33">
        <v>24.541794447646932</v>
      </c>
      <c r="F65" s="52">
        <v>4061.3330000000001</v>
      </c>
      <c r="G65" s="34">
        <v>23.788294857657093</v>
      </c>
      <c r="H65" s="52">
        <v>4576.9709999999995</v>
      </c>
      <c r="I65" s="34">
        <v>25.015944554652421</v>
      </c>
      <c r="J65" s="52">
        <v>4522.9750000000004</v>
      </c>
      <c r="K65" s="34">
        <v>24.72082340527809</v>
      </c>
      <c r="L65" s="69">
        <f>'[1]18es01fy.xls'!CE13/1000</f>
        <v>5357.38</v>
      </c>
      <c r="M65" s="34">
        <v>26.548477416291384</v>
      </c>
    </row>
    <row r="66" spans="1:13">
      <c r="A66" s="35" t="s">
        <v>16</v>
      </c>
      <c r="B66" s="53">
        <v>4611.2830000000004</v>
      </c>
      <c r="C66" s="41">
        <v>36.40455730875123</v>
      </c>
      <c r="D66" s="53">
        <v>6675.5690000000004</v>
      </c>
      <c r="E66" s="41">
        <v>40.729464459600543</v>
      </c>
      <c r="F66" s="53">
        <v>7392.7160000000003</v>
      </c>
      <c r="G66" s="36">
        <v>43.301080705994636</v>
      </c>
      <c r="H66" s="53">
        <v>7558.8509999999997</v>
      </c>
      <c r="I66" s="36">
        <v>41.313741667333929</v>
      </c>
      <c r="J66" s="53">
        <v>9321.25</v>
      </c>
      <c r="K66" s="36">
        <v>50.946329609703426</v>
      </c>
      <c r="L66" s="70">
        <f>'[1]18es01fy.xls'!CE14/1000</f>
        <v>8636.7279999999992</v>
      </c>
      <c r="M66" s="36">
        <v>42.79927469372182</v>
      </c>
    </row>
    <row r="67" spans="1:13">
      <c r="A67" s="39"/>
      <c r="B67" s="54"/>
      <c r="C67" s="15"/>
      <c r="D67" s="61"/>
      <c r="E67" s="42"/>
      <c r="F67" s="61"/>
      <c r="G67" s="42"/>
      <c r="H67" s="61"/>
      <c r="I67" s="42"/>
      <c r="J67" s="54"/>
      <c r="K67" s="15"/>
      <c r="L67" s="54"/>
      <c r="M67" s="15"/>
    </row>
    <row r="68" spans="1:13" ht="17.25" customHeight="1">
      <c r="A68" s="71" t="s">
        <v>22</v>
      </c>
      <c r="B68" s="71"/>
      <c r="C68" s="71"/>
      <c r="D68" s="71"/>
      <c r="E68" s="71"/>
      <c r="F68" s="71"/>
      <c r="G68" s="71"/>
      <c r="H68" s="71"/>
      <c r="I68" s="71"/>
      <c r="J68" s="71"/>
      <c r="K68" s="71"/>
      <c r="L68" s="71"/>
      <c r="M68" s="71"/>
    </row>
    <row r="69" spans="1:13" ht="17.25" customHeight="1">
      <c r="A69" s="72" t="s">
        <v>23</v>
      </c>
      <c r="B69" s="72"/>
      <c r="C69" s="72"/>
      <c r="D69" s="72"/>
      <c r="E69" s="72"/>
      <c r="F69" s="72"/>
      <c r="G69" s="72"/>
      <c r="H69" s="72"/>
      <c r="I69" s="72"/>
      <c r="J69" s="72"/>
      <c r="K69" s="72"/>
      <c r="L69" s="72"/>
      <c r="M69" s="72"/>
    </row>
    <row r="70" spans="1:13" ht="41.25" customHeight="1">
      <c r="A70" s="73" t="s">
        <v>21</v>
      </c>
      <c r="B70" s="73"/>
      <c r="C70" s="73"/>
      <c r="D70" s="73"/>
      <c r="E70" s="73"/>
      <c r="F70" s="73"/>
      <c r="G70" s="73"/>
      <c r="H70" s="73"/>
      <c r="I70" s="73"/>
      <c r="J70" s="73"/>
      <c r="K70" s="73"/>
      <c r="L70" s="73"/>
      <c r="M70" s="73"/>
    </row>
  </sheetData>
  <mergeCells count="3">
    <mergeCell ref="A68:M68"/>
    <mergeCell ref="A69:M69"/>
    <mergeCell ref="A70:M70"/>
  </mergeCells>
  <phoneticPr fontId="1" type="noConversion"/>
  <printOptions horizontalCentered="1"/>
  <pageMargins left="0.75" right="0.75" top="1" bottom="1" header="0.5" footer="0.5"/>
  <pageSetup scale="52" orientation="landscape" horizontalDpi="1200" verticalDpi="1200"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Net Tax</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Rosenberg</dc:creator>
  <cp:lastModifiedBy>Boddupalli, Aravind</cp:lastModifiedBy>
  <cp:lastPrinted>2020-03-30T20:07:31Z</cp:lastPrinted>
  <dcterms:created xsi:type="dcterms:W3CDTF">2008-05-19T19:40:44Z</dcterms:created>
  <dcterms:modified xsi:type="dcterms:W3CDTF">2020-03-30T20:07:35Z</dcterms:modified>
</cp:coreProperties>
</file>