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Zwiefel\Documents\tpc projects\2019\statistics tables\"/>
    </mc:Choice>
  </mc:AlternateContent>
  <bookViews>
    <workbookView xWindow="0" yWindow="0" windowWidth="19980" windowHeight="5940"/>
  </bookViews>
  <sheets>
    <sheet name="2017" sheetId="16" r:id="rId1"/>
    <sheet name="2016" sheetId="14" r:id="rId2"/>
    <sheet name="2015" sheetId="13" r:id="rId3"/>
    <sheet name="2014" sheetId="12" r:id="rId4"/>
    <sheet name="2013" sheetId="11" r:id="rId5"/>
    <sheet name="2012" sheetId="10" r:id="rId6"/>
    <sheet name="2011" sheetId="9" r:id="rId7"/>
    <sheet name="2010" sheetId="8" r:id="rId8"/>
    <sheet name="2009" sheetId="7" r:id="rId9"/>
    <sheet name="2008" sheetId="6" r:id="rId10"/>
    <sheet name="2007" sheetId="5" r:id="rId11"/>
    <sheet name="2006" sheetId="4" r:id="rId12"/>
    <sheet name="2005" sheetId="3" r:id="rId13"/>
    <sheet name="2004" sheetId="2" r:id="rId14"/>
    <sheet name="2003" sheetId="1" r:id="rId15"/>
  </sheets>
  <externalReferences>
    <externalReference r:id="rId16"/>
  </externalReferences>
  <definedNames>
    <definedName name="_xlnm.Print_Area" localSheetId="14">'2003'!$A$1:$K$68</definedName>
    <definedName name="_xlnm.Print_Area" localSheetId="13">'2004'!$A$1:$L$71</definedName>
    <definedName name="_xlnm.Print_Area" localSheetId="12">'2005'!$A$1:$L$73</definedName>
    <definedName name="_xlnm.Print_Area" localSheetId="11">'2006'!$A$1:$K$73</definedName>
    <definedName name="_xlnm.Print_Area" localSheetId="10">'2007'!$A$1:$J$75</definedName>
    <definedName name="_xlnm.Print_Area" localSheetId="9">'2008'!$A$1:$K$73</definedName>
    <definedName name="_xlnm.Print_Area" localSheetId="8">'2009'!$A$1:$K$73</definedName>
    <definedName name="_xlnm.Print_Area" localSheetId="6">'2011'!$A$1:$J$73</definedName>
    <definedName name="_xlnm.Print_Area" localSheetId="5">'2012'!$A$1:$J$73</definedName>
    <definedName name="_xlnm.Print_Area" localSheetId="4">'2013'!$A$1:$J$73</definedName>
    <definedName name="_xlnm.Print_Area" localSheetId="3">'2014'!$A$1:$J$73</definedName>
    <definedName name="_xlnm.Print_Area" localSheetId="2">'2015'!$A$1:$J$73</definedName>
  </definedNames>
  <calcPr calcId="171027"/>
</workbook>
</file>

<file path=xl/calcChain.xml><?xml version="1.0" encoding="utf-8"?>
<calcChain xmlns="http://schemas.openxmlformats.org/spreadsheetml/2006/main">
  <c r="F6" i="16" l="1"/>
  <c r="H6" i="16"/>
  <c r="I6" i="16"/>
  <c r="F19" i="16"/>
  <c r="I58" i="16"/>
  <c r="H58" i="16"/>
  <c r="F58" i="16"/>
  <c r="I57" i="16"/>
  <c r="J57" i="16" s="1"/>
  <c r="H57" i="16"/>
  <c r="F57" i="16"/>
  <c r="I56" i="16"/>
  <c r="H56" i="16"/>
  <c r="F56" i="16"/>
  <c r="I55" i="16"/>
  <c r="H55" i="16"/>
  <c r="F55" i="16"/>
  <c r="I54" i="16"/>
  <c r="H54" i="16"/>
  <c r="F54" i="16"/>
  <c r="I53" i="16"/>
  <c r="H53" i="16"/>
  <c r="F53" i="16"/>
  <c r="I52" i="16"/>
  <c r="H52" i="16"/>
  <c r="F52" i="16"/>
  <c r="I51" i="16"/>
  <c r="H51" i="16"/>
  <c r="F51" i="16"/>
  <c r="I50" i="16"/>
  <c r="H50" i="16"/>
  <c r="F50" i="16"/>
  <c r="I49" i="16"/>
  <c r="H49" i="16"/>
  <c r="F49" i="16"/>
  <c r="I48" i="16"/>
  <c r="H48" i="16"/>
  <c r="F48" i="16"/>
  <c r="I47" i="16"/>
  <c r="H47" i="16"/>
  <c r="F47" i="16"/>
  <c r="I46" i="16"/>
  <c r="H46" i="16"/>
  <c r="F46" i="16"/>
  <c r="I45" i="16"/>
  <c r="H45" i="16"/>
  <c r="F45" i="16"/>
  <c r="I44" i="16"/>
  <c r="H44" i="16"/>
  <c r="F44" i="16"/>
  <c r="I43" i="16"/>
  <c r="H43" i="16"/>
  <c r="F43" i="16"/>
  <c r="I42" i="16"/>
  <c r="H42" i="16"/>
  <c r="F42" i="16"/>
  <c r="I41" i="16"/>
  <c r="H41" i="16"/>
  <c r="F41" i="16"/>
  <c r="I40" i="16"/>
  <c r="H40" i="16"/>
  <c r="F40" i="16"/>
  <c r="I39" i="16"/>
  <c r="H39" i="16"/>
  <c r="F39" i="16"/>
  <c r="I38" i="16"/>
  <c r="H38" i="16"/>
  <c r="F38" i="16"/>
  <c r="I37" i="16"/>
  <c r="H37" i="16"/>
  <c r="F37" i="16"/>
  <c r="I36" i="16"/>
  <c r="H36" i="16"/>
  <c r="F36" i="16"/>
  <c r="I35" i="16"/>
  <c r="H35" i="16"/>
  <c r="F35" i="16"/>
  <c r="I34" i="16"/>
  <c r="H34" i="16"/>
  <c r="F34" i="16"/>
  <c r="I33" i="16"/>
  <c r="H33" i="16"/>
  <c r="F33" i="16"/>
  <c r="I32" i="16"/>
  <c r="H32" i="16"/>
  <c r="F32" i="16"/>
  <c r="I31" i="16"/>
  <c r="H31" i="16"/>
  <c r="F31" i="16"/>
  <c r="I30" i="16"/>
  <c r="H30" i="16"/>
  <c r="F30" i="16"/>
  <c r="I29" i="16"/>
  <c r="H29" i="16"/>
  <c r="F29" i="16"/>
  <c r="I28" i="16"/>
  <c r="H28" i="16"/>
  <c r="F28" i="16"/>
  <c r="I27" i="16"/>
  <c r="H27" i="16"/>
  <c r="F27" i="16"/>
  <c r="I26" i="16"/>
  <c r="H26" i="16"/>
  <c r="F26" i="16"/>
  <c r="I25" i="16"/>
  <c r="H25" i="16"/>
  <c r="F25" i="16"/>
  <c r="I24" i="16"/>
  <c r="H24" i="16"/>
  <c r="F24" i="16"/>
  <c r="I23" i="16"/>
  <c r="H23" i="16"/>
  <c r="F23" i="16"/>
  <c r="I22" i="16"/>
  <c r="H22" i="16"/>
  <c r="F22" i="16"/>
  <c r="I21" i="16"/>
  <c r="H21" i="16"/>
  <c r="F21" i="16"/>
  <c r="I20" i="16"/>
  <c r="H20" i="16"/>
  <c r="F20" i="16"/>
  <c r="I19" i="16"/>
  <c r="H19" i="16"/>
  <c r="I18" i="16"/>
  <c r="H18" i="16"/>
  <c r="F18" i="16"/>
  <c r="I17" i="16"/>
  <c r="H17" i="16"/>
  <c r="F17" i="16"/>
  <c r="I16" i="16"/>
  <c r="H16" i="16"/>
  <c r="F16" i="16"/>
  <c r="I15" i="16"/>
  <c r="H15" i="16"/>
  <c r="F15" i="16"/>
  <c r="I14" i="16"/>
  <c r="H14" i="16"/>
  <c r="F14" i="16"/>
  <c r="I13" i="16"/>
  <c r="H13" i="16"/>
  <c r="F13" i="16"/>
  <c r="I12" i="16"/>
  <c r="H12" i="16"/>
  <c r="F12" i="16"/>
  <c r="I11" i="16"/>
  <c r="H11" i="16"/>
  <c r="F11" i="16"/>
  <c r="I10" i="16"/>
  <c r="H10" i="16"/>
  <c r="F10" i="16"/>
  <c r="I9" i="16"/>
  <c r="H9" i="16"/>
  <c r="F9" i="16"/>
  <c r="I8" i="16"/>
  <c r="H8" i="16"/>
  <c r="F8" i="16"/>
  <c r="I7" i="16"/>
  <c r="H7" i="16"/>
  <c r="F7" i="16"/>
  <c r="J53" i="16" l="1"/>
  <c r="J56" i="16"/>
  <c r="J55" i="16"/>
  <c r="J54" i="16"/>
  <c r="J51" i="16"/>
  <c r="J52" i="16"/>
  <c r="J50" i="16"/>
  <c r="J49" i="16"/>
  <c r="J46" i="16"/>
  <c r="J48" i="16"/>
  <c r="J47" i="16"/>
  <c r="J44" i="16"/>
  <c r="J45" i="16"/>
  <c r="J43" i="16"/>
  <c r="J42" i="16"/>
  <c r="J41" i="16"/>
  <c r="J40" i="16"/>
  <c r="J39" i="16"/>
  <c r="J35" i="16"/>
  <c r="J38" i="16"/>
  <c r="J36" i="16"/>
  <c r="J37" i="16"/>
  <c r="J33" i="16"/>
  <c r="J34" i="16"/>
  <c r="J32" i="16"/>
  <c r="J31" i="16"/>
  <c r="J29" i="16"/>
  <c r="J30" i="16"/>
  <c r="J27" i="16"/>
  <c r="J28" i="16"/>
  <c r="J26" i="16"/>
  <c r="J25" i="16"/>
  <c r="J24" i="16"/>
  <c r="J22" i="16"/>
  <c r="J23" i="16"/>
  <c r="J21" i="16"/>
  <c r="J19" i="16"/>
  <c r="J20" i="16"/>
  <c r="J18" i="16"/>
  <c r="J17" i="16"/>
  <c r="J16" i="16"/>
  <c r="J14" i="16"/>
  <c r="J15" i="16"/>
  <c r="J9" i="16"/>
  <c r="J11" i="16"/>
  <c r="J12" i="16"/>
  <c r="J10" i="16"/>
  <c r="J13" i="16"/>
  <c r="J8" i="16"/>
  <c r="J7" i="16"/>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7"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6" i="14"/>
  <c r="B7" i="13" l="1"/>
  <c r="C7" i="13"/>
  <c r="D7" i="13"/>
  <c r="E7" i="13"/>
  <c r="F7" i="13"/>
  <c r="G7" i="13"/>
  <c r="H7" i="13"/>
  <c r="I7" i="13"/>
  <c r="B8" i="13"/>
  <c r="C8" i="13"/>
  <c r="D8" i="13"/>
  <c r="E8" i="13"/>
  <c r="F8" i="13"/>
  <c r="G8" i="13"/>
  <c r="H8" i="13"/>
  <c r="I8" i="13"/>
  <c r="B9" i="13"/>
  <c r="C9" i="13"/>
  <c r="D9" i="13"/>
  <c r="E9" i="13"/>
  <c r="F9" i="13"/>
  <c r="G9" i="13"/>
  <c r="H9" i="13"/>
  <c r="I9" i="13"/>
  <c r="B10" i="13"/>
  <c r="C10" i="13"/>
  <c r="D10" i="13"/>
  <c r="E10" i="13"/>
  <c r="F10" i="13"/>
  <c r="G10" i="13"/>
  <c r="H10" i="13"/>
  <c r="I10" i="13"/>
  <c r="B11" i="13"/>
  <c r="C11" i="13"/>
  <c r="D11" i="13"/>
  <c r="E11" i="13"/>
  <c r="F11" i="13"/>
  <c r="G11" i="13"/>
  <c r="H11" i="13"/>
  <c r="I11" i="13"/>
  <c r="B12" i="13"/>
  <c r="C12" i="13"/>
  <c r="D12" i="13"/>
  <c r="E12" i="13"/>
  <c r="F12" i="13"/>
  <c r="G12" i="13"/>
  <c r="H12" i="13"/>
  <c r="I12" i="13"/>
  <c r="B13" i="13"/>
  <c r="C13" i="13"/>
  <c r="D13" i="13"/>
  <c r="E13" i="13"/>
  <c r="F13" i="13"/>
  <c r="G13" i="13"/>
  <c r="H13" i="13"/>
  <c r="I13" i="13"/>
  <c r="B14" i="13"/>
  <c r="C14" i="13"/>
  <c r="D14" i="13"/>
  <c r="E14" i="13"/>
  <c r="F14" i="13"/>
  <c r="G14" i="13"/>
  <c r="H14" i="13"/>
  <c r="I14" i="13"/>
  <c r="B15" i="13"/>
  <c r="C15" i="13"/>
  <c r="D15" i="13"/>
  <c r="E15" i="13"/>
  <c r="F15" i="13"/>
  <c r="G15" i="13"/>
  <c r="H15" i="13"/>
  <c r="I15" i="13"/>
  <c r="B16" i="13"/>
  <c r="C16" i="13"/>
  <c r="D16" i="13"/>
  <c r="E16" i="13"/>
  <c r="F16" i="13"/>
  <c r="G16" i="13"/>
  <c r="H16" i="13"/>
  <c r="I16" i="13"/>
  <c r="B17" i="13"/>
  <c r="C17" i="13"/>
  <c r="D17" i="13"/>
  <c r="E17" i="13"/>
  <c r="F17" i="13"/>
  <c r="G17" i="13"/>
  <c r="H17" i="13"/>
  <c r="I17" i="13"/>
  <c r="B18" i="13"/>
  <c r="C18" i="13"/>
  <c r="D18" i="13"/>
  <c r="E18" i="13"/>
  <c r="F18" i="13"/>
  <c r="G18" i="13"/>
  <c r="H18" i="13"/>
  <c r="I18" i="13"/>
  <c r="B19" i="13"/>
  <c r="C19" i="13"/>
  <c r="D19" i="13"/>
  <c r="E19" i="13"/>
  <c r="F19" i="13"/>
  <c r="G19" i="13"/>
  <c r="H19" i="13"/>
  <c r="I19" i="13"/>
  <c r="B20" i="13"/>
  <c r="C20" i="13"/>
  <c r="D20" i="13"/>
  <c r="E20" i="13"/>
  <c r="F20" i="13"/>
  <c r="G20" i="13"/>
  <c r="H20" i="13"/>
  <c r="I20" i="13"/>
  <c r="B21" i="13"/>
  <c r="C21" i="13"/>
  <c r="D21" i="13"/>
  <c r="E21" i="13"/>
  <c r="F21" i="13"/>
  <c r="G21" i="13"/>
  <c r="H21" i="13"/>
  <c r="I21" i="13"/>
  <c r="B22" i="13"/>
  <c r="C22" i="13"/>
  <c r="D22" i="13"/>
  <c r="E22" i="13"/>
  <c r="F22" i="13"/>
  <c r="G22" i="13"/>
  <c r="H22" i="13"/>
  <c r="I22" i="13"/>
  <c r="B23" i="13"/>
  <c r="C23" i="13"/>
  <c r="D23" i="13"/>
  <c r="E23" i="13"/>
  <c r="F23" i="13"/>
  <c r="G23" i="13"/>
  <c r="H23" i="13"/>
  <c r="I23" i="13"/>
  <c r="B24" i="13"/>
  <c r="C24" i="13"/>
  <c r="D24" i="13"/>
  <c r="E24" i="13"/>
  <c r="F24" i="13"/>
  <c r="G24" i="13"/>
  <c r="H24" i="13"/>
  <c r="I24" i="13"/>
  <c r="B25" i="13"/>
  <c r="C25" i="13"/>
  <c r="D25" i="13"/>
  <c r="E25" i="13"/>
  <c r="F25" i="13"/>
  <c r="G25" i="13"/>
  <c r="H25" i="13"/>
  <c r="I25" i="13"/>
  <c r="B26" i="13"/>
  <c r="C26" i="13"/>
  <c r="D26" i="13"/>
  <c r="E26" i="13"/>
  <c r="F26" i="13"/>
  <c r="G26" i="13"/>
  <c r="H26" i="13"/>
  <c r="I26" i="13"/>
  <c r="B27" i="13"/>
  <c r="C27" i="13"/>
  <c r="D27" i="13"/>
  <c r="E27" i="13"/>
  <c r="F27" i="13"/>
  <c r="G27" i="13"/>
  <c r="H27" i="13"/>
  <c r="I27" i="13"/>
  <c r="B28" i="13"/>
  <c r="C28" i="13"/>
  <c r="D28" i="13"/>
  <c r="E28" i="13"/>
  <c r="F28" i="13"/>
  <c r="G28" i="13"/>
  <c r="H28" i="13"/>
  <c r="I28" i="13"/>
  <c r="B29" i="13"/>
  <c r="C29" i="13"/>
  <c r="D29" i="13"/>
  <c r="E29" i="13"/>
  <c r="F29" i="13"/>
  <c r="G29" i="13"/>
  <c r="H29" i="13"/>
  <c r="I29" i="13"/>
  <c r="B30" i="13"/>
  <c r="C30" i="13"/>
  <c r="D30" i="13"/>
  <c r="E30" i="13"/>
  <c r="F30" i="13"/>
  <c r="G30" i="13"/>
  <c r="H30" i="13"/>
  <c r="I30" i="13"/>
  <c r="B31" i="13"/>
  <c r="C31" i="13"/>
  <c r="D31" i="13"/>
  <c r="E31" i="13"/>
  <c r="F31" i="13"/>
  <c r="G31" i="13"/>
  <c r="H31" i="13"/>
  <c r="I31" i="13"/>
  <c r="B32" i="13"/>
  <c r="C32" i="13"/>
  <c r="D32" i="13"/>
  <c r="E32" i="13"/>
  <c r="F32" i="13"/>
  <c r="G32" i="13"/>
  <c r="H32" i="13"/>
  <c r="I32" i="13"/>
  <c r="B33" i="13"/>
  <c r="C33" i="13"/>
  <c r="D33" i="13"/>
  <c r="E33" i="13"/>
  <c r="F33" i="13"/>
  <c r="G33" i="13"/>
  <c r="H33" i="13"/>
  <c r="I33" i="13"/>
  <c r="B34" i="13"/>
  <c r="C34" i="13"/>
  <c r="D34" i="13"/>
  <c r="E34" i="13"/>
  <c r="F34" i="13"/>
  <c r="G34" i="13"/>
  <c r="H34" i="13"/>
  <c r="I34" i="13"/>
  <c r="B35" i="13"/>
  <c r="C35" i="13"/>
  <c r="D35" i="13"/>
  <c r="E35" i="13"/>
  <c r="F35" i="13"/>
  <c r="G35" i="13"/>
  <c r="H35" i="13"/>
  <c r="I35" i="13"/>
  <c r="B36" i="13"/>
  <c r="C36" i="13"/>
  <c r="D36" i="13"/>
  <c r="E36" i="13"/>
  <c r="F36" i="13"/>
  <c r="G36" i="13"/>
  <c r="H36" i="13"/>
  <c r="I36" i="13"/>
  <c r="B37" i="13"/>
  <c r="C37" i="13"/>
  <c r="D37" i="13"/>
  <c r="E37" i="13"/>
  <c r="F37" i="13"/>
  <c r="G37" i="13"/>
  <c r="H37" i="13"/>
  <c r="I37" i="13"/>
  <c r="B38" i="13"/>
  <c r="C38" i="13"/>
  <c r="D38" i="13"/>
  <c r="E38" i="13"/>
  <c r="F38" i="13"/>
  <c r="G38" i="13"/>
  <c r="H38" i="13"/>
  <c r="I38" i="13"/>
  <c r="B39" i="13"/>
  <c r="C39" i="13"/>
  <c r="D39" i="13"/>
  <c r="E39" i="13"/>
  <c r="F39" i="13"/>
  <c r="G39" i="13"/>
  <c r="H39" i="13"/>
  <c r="I39" i="13"/>
  <c r="B40" i="13"/>
  <c r="C40" i="13"/>
  <c r="D40" i="13"/>
  <c r="E40" i="13"/>
  <c r="F40" i="13"/>
  <c r="G40" i="13"/>
  <c r="H40" i="13"/>
  <c r="I40" i="13"/>
  <c r="B41" i="13"/>
  <c r="C41" i="13"/>
  <c r="D41" i="13"/>
  <c r="E41" i="13"/>
  <c r="F41" i="13"/>
  <c r="G41" i="13"/>
  <c r="H41" i="13"/>
  <c r="I41" i="13"/>
  <c r="B42" i="13"/>
  <c r="C42" i="13"/>
  <c r="D42" i="13"/>
  <c r="E42" i="13"/>
  <c r="F42" i="13"/>
  <c r="G42" i="13"/>
  <c r="H42" i="13"/>
  <c r="I42" i="13"/>
  <c r="B43" i="13"/>
  <c r="C43" i="13"/>
  <c r="D43" i="13"/>
  <c r="E43" i="13"/>
  <c r="F43" i="13"/>
  <c r="G43" i="13"/>
  <c r="H43" i="13"/>
  <c r="I43" i="13"/>
  <c r="B44" i="13"/>
  <c r="C44" i="13"/>
  <c r="D44" i="13"/>
  <c r="E44" i="13"/>
  <c r="F44" i="13"/>
  <c r="G44" i="13"/>
  <c r="H44" i="13"/>
  <c r="I44" i="13"/>
  <c r="B45" i="13"/>
  <c r="C45" i="13"/>
  <c r="D45" i="13"/>
  <c r="E45" i="13"/>
  <c r="F45" i="13"/>
  <c r="G45" i="13"/>
  <c r="H45" i="13"/>
  <c r="I45" i="13"/>
  <c r="B46" i="13"/>
  <c r="C46" i="13"/>
  <c r="D46" i="13"/>
  <c r="E46" i="13"/>
  <c r="F46" i="13"/>
  <c r="G46" i="13"/>
  <c r="H46" i="13"/>
  <c r="I46" i="13"/>
  <c r="B47" i="13"/>
  <c r="C47" i="13"/>
  <c r="D47" i="13"/>
  <c r="E47" i="13"/>
  <c r="F47" i="13"/>
  <c r="G47" i="13"/>
  <c r="H47" i="13"/>
  <c r="I47" i="13"/>
  <c r="B48" i="13"/>
  <c r="C48" i="13"/>
  <c r="D48" i="13"/>
  <c r="E48" i="13"/>
  <c r="F48" i="13"/>
  <c r="G48" i="13"/>
  <c r="H48" i="13"/>
  <c r="I48" i="13"/>
  <c r="B49" i="13"/>
  <c r="C49" i="13"/>
  <c r="D49" i="13"/>
  <c r="E49" i="13"/>
  <c r="F49" i="13"/>
  <c r="G49" i="13"/>
  <c r="H49" i="13"/>
  <c r="I49" i="13"/>
  <c r="B50" i="13"/>
  <c r="C50" i="13"/>
  <c r="D50" i="13"/>
  <c r="E50" i="13"/>
  <c r="F50" i="13"/>
  <c r="G50" i="13"/>
  <c r="H50" i="13"/>
  <c r="I50" i="13"/>
  <c r="B51" i="13"/>
  <c r="C51" i="13"/>
  <c r="D51" i="13"/>
  <c r="E51" i="13"/>
  <c r="F51" i="13"/>
  <c r="G51" i="13"/>
  <c r="H51" i="13"/>
  <c r="I51" i="13"/>
  <c r="B52" i="13"/>
  <c r="C52" i="13"/>
  <c r="D52" i="13"/>
  <c r="E52" i="13"/>
  <c r="F52" i="13"/>
  <c r="G52" i="13"/>
  <c r="H52" i="13"/>
  <c r="I52" i="13"/>
  <c r="B53" i="13"/>
  <c r="C53" i="13"/>
  <c r="D53" i="13"/>
  <c r="E53" i="13"/>
  <c r="F53" i="13"/>
  <c r="G53" i="13"/>
  <c r="H53" i="13"/>
  <c r="I53" i="13"/>
  <c r="B54" i="13"/>
  <c r="C54" i="13"/>
  <c r="D54" i="13"/>
  <c r="E54" i="13"/>
  <c r="F54" i="13"/>
  <c r="G54" i="13"/>
  <c r="H54" i="13"/>
  <c r="I54" i="13"/>
  <c r="B55" i="13"/>
  <c r="C55" i="13"/>
  <c r="D55" i="13"/>
  <c r="E55" i="13"/>
  <c r="F55" i="13"/>
  <c r="G55" i="13"/>
  <c r="H55" i="13"/>
  <c r="I55" i="13"/>
  <c r="B56" i="13"/>
  <c r="C56" i="13"/>
  <c r="D56" i="13"/>
  <c r="E56" i="13"/>
  <c r="F56" i="13"/>
  <c r="G56" i="13"/>
  <c r="H56" i="13"/>
  <c r="I56" i="13"/>
  <c r="B57" i="13"/>
  <c r="C57" i="13"/>
  <c r="D57" i="13"/>
  <c r="E57" i="13"/>
  <c r="F57" i="13"/>
  <c r="G57" i="13"/>
  <c r="H57" i="13"/>
  <c r="I57" i="13"/>
  <c r="B58" i="13"/>
  <c r="C58" i="13"/>
  <c r="D58" i="13"/>
  <c r="E58" i="13"/>
  <c r="F58" i="13"/>
  <c r="G58" i="13"/>
  <c r="H58" i="13"/>
  <c r="I58" i="13"/>
  <c r="B6" i="13"/>
  <c r="C6" i="13"/>
  <c r="D6" i="13"/>
  <c r="E6" i="13"/>
  <c r="G6" i="13"/>
  <c r="I6" i="13"/>
  <c r="H6" i="13"/>
  <c r="F6" i="13"/>
  <c r="F58" i="10"/>
  <c r="F6" i="10"/>
  <c r="I58" i="8"/>
  <c r="H58" i="8"/>
  <c r="I57"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J57" i="8"/>
  <c r="H57" i="8"/>
  <c r="J56" i="8"/>
  <c r="H56" i="8"/>
  <c r="H55" i="8"/>
  <c r="J54" i="8"/>
  <c r="H54" i="8"/>
  <c r="H53" i="8"/>
  <c r="J52" i="8"/>
  <c r="H52" i="8"/>
  <c r="H51" i="8"/>
  <c r="J50" i="8"/>
  <c r="H50" i="8"/>
  <c r="H49" i="8"/>
  <c r="J48" i="8"/>
  <c r="H48" i="8"/>
  <c r="H47" i="8"/>
  <c r="J46" i="8"/>
  <c r="H46" i="8"/>
  <c r="H45" i="8"/>
  <c r="J44" i="8"/>
  <c r="H44" i="8"/>
  <c r="H43" i="8"/>
  <c r="J42" i="8"/>
  <c r="H42" i="8"/>
  <c r="H41" i="8"/>
  <c r="J40" i="8"/>
  <c r="H40" i="8"/>
  <c r="H39" i="8"/>
  <c r="J38" i="8"/>
  <c r="H38" i="8"/>
  <c r="H37" i="8"/>
  <c r="J36" i="8"/>
  <c r="H36" i="8"/>
  <c r="H35" i="8"/>
  <c r="J34" i="8"/>
  <c r="H34" i="8"/>
  <c r="H33" i="8"/>
  <c r="J32" i="8"/>
  <c r="H32" i="8"/>
  <c r="H31" i="8"/>
  <c r="J30" i="8"/>
  <c r="H30" i="8"/>
  <c r="H29" i="8"/>
  <c r="J28" i="8"/>
  <c r="H28" i="8"/>
  <c r="H27" i="8"/>
  <c r="J26" i="8"/>
  <c r="H26" i="8"/>
  <c r="H25" i="8"/>
  <c r="J24" i="8"/>
  <c r="H24" i="8"/>
  <c r="H23" i="8"/>
  <c r="J22" i="8"/>
  <c r="H22" i="8"/>
  <c r="H21" i="8"/>
  <c r="J20" i="8"/>
  <c r="H20" i="8"/>
  <c r="H19" i="8"/>
  <c r="J18" i="8"/>
  <c r="H18" i="8"/>
  <c r="H17" i="8"/>
  <c r="J16" i="8"/>
  <c r="H16" i="8"/>
  <c r="H15" i="8"/>
  <c r="J14" i="8"/>
  <c r="H14" i="8"/>
  <c r="H13" i="8"/>
  <c r="J12" i="8"/>
  <c r="H12" i="8"/>
  <c r="H11" i="8"/>
  <c r="J10" i="8"/>
  <c r="H10" i="8"/>
  <c r="H9" i="8"/>
  <c r="J19" i="8"/>
  <c r="H8" i="8"/>
  <c r="J7" i="8"/>
  <c r="J55" i="8"/>
  <c r="H7" i="8"/>
  <c r="I6" i="8"/>
  <c r="H6" i="8"/>
  <c r="F58"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7" i="8"/>
  <c r="F6" i="8"/>
  <c r="J15" i="8"/>
  <c r="J8" i="8"/>
  <c r="J9" i="8"/>
  <c r="J11" i="8"/>
  <c r="J13" i="8"/>
  <c r="J17" i="8"/>
  <c r="J21" i="8"/>
  <c r="J23" i="8"/>
  <c r="J25" i="8"/>
  <c r="J27" i="8"/>
  <c r="J29" i="8"/>
  <c r="J31" i="8"/>
  <c r="J33" i="8"/>
  <c r="J35" i="8"/>
  <c r="J37" i="8"/>
  <c r="J39" i="8"/>
  <c r="J41" i="8"/>
  <c r="J43" i="8"/>
  <c r="J45" i="8"/>
  <c r="J47" i="8"/>
  <c r="J49" i="8"/>
  <c r="J51" i="8"/>
  <c r="J53" i="8"/>
  <c r="J57" i="7"/>
  <c r="J5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I6" i="5"/>
  <c r="I58" i="6"/>
  <c r="H58" i="6"/>
  <c r="F58" i="6"/>
  <c r="I57" i="6"/>
  <c r="H57" i="6"/>
  <c r="F57" i="6"/>
  <c r="I56" i="6"/>
  <c r="H56" i="6"/>
  <c r="F56" i="6"/>
  <c r="I55" i="6"/>
  <c r="H55" i="6"/>
  <c r="F55" i="6"/>
  <c r="I54" i="6"/>
  <c r="H54" i="6"/>
  <c r="F54" i="6"/>
  <c r="I53" i="6"/>
  <c r="H53" i="6"/>
  <c r="F53" i="6"/>
  <c r="I52" i="6"/>
  <c r="H52" i="6"/>
  <c r="F52" i="6"/>
  <c r="I51" i="6"/>
  <c r="H51" i="6"/>
  <c r="F51" i="6"/>
  <c r="I50" i="6"/>
  <c r="H50" i="6"/>
  <c r="F50" i="6"/>
  <c r="I49" i="6"/>
  <c r="H49" i="6"/>
  <c r="F49" i="6"/>
  <c r="I48" i="6"/>
  <c r="H48" i="6"/>
  <c r="F48" i="6"/>
  <c r="I47" i="6"/>
  <c r="H47" i="6"/>
  <c r="F47" i="6"/>
  <c r="I46" i="6"/>
  <c r="H46" i="6"/>
  <c r="F46" i="6"/>
  <c r="I45" i="6"/>
  <c r="H45" i="6"/>
  <c r="F45" i="6"/>
  <c r="I44" i="6"/>
  <c r="H44" i="6"/>
  <c r="F44" i="6"/>
  <c r="I43" i="6"/>
  <c r="H43" i="6"/>
  <c r="F43" i="6"/>
  <c r="I42" i="6"/>
  <c r="H42" i="6"/>
  <c r="F42" i="6"/>
  <c r="I41" i="6"/>
  <c r="H41" i="6"/>
  <c r="F41" i="6"/>
  <c r="I40" i="6"/>
  <c r="H40" i="6"/>
  <c r="F40" i="6"/>
  <c r="I39" i="6"/>
  <c r="H39" i="6"/>
  <c r="F39" i="6"/>
  <c r="I38" i="6"/>
  <c r="H38" i="6"/>
  <c r="F38" i="6"/>
  <c r="I37" i="6"/>
  <c r="H37" i="6"/>
  <c r="F37" i="6"/>
  <c r="I36" i="6"/>
  <c r="H36" i="6"/>
  <c r="F36" i="6"/>
  <c r="I35" i="6"/>
  <c r="H35" i="6"/>
  <c r="F35" i="6"/>
  <c r="I34" i="6"/>
  <c r="H34" i="6"/>
  <c r="F34" i="6"/>
  <c r="I33" i="6"/>
  <c r="H33" i="6"/>
  <c r="F33" i="6"/>
  <c r="I32" i="6"/>
  <c r="H32" i="6"/>
  <c r="F32" i="6"/>
  <c r="I31" i="6"/>
  <c r="H31" i="6"/>
  <c r="F31" i="6"/>
  <c r="I30" i="6"/>
  <c r="H30" i="6"/>
  <c r="F30" i="6"/>
  <c r="I29" i="6"/>
  <c r="H29" i="6"/>
  <c r="F29" i="6"/>
  <c r="I28" i="6"/>
  <c r="H28" i="6"/>
  <c r="F28" i="6"/>
  <c r="I27" i="6"/>
  <c r="H27" i="6"/>
  <c r="F27" i="6"/>
  <c r="I26" i="6"/>
  <c r="H26" i="6"/>
  <c r="F26" i="6"/>
  <c r="I25" i="6"/>
  <c r="H25" i="6"/>
  <c r="F25" i="6"/>
  <c r="I24" i="6"/>
  <c r="H24" i="6"/>
  <c r="F24" i="6"/>
  <c r="I23" i="6"/>
  <c r="H23" i="6"/>
  <c r="F23" i="6"/>
  <c r="I22" i="6"/>
  <c r="H22" i="6"/>
  <c r="F22" i="6"/>
  <c r="I21" i="6"/>
  <c r="H21" i="6"/>
  <c r="F21" i="6"/>
  <c r="I20" i="6"/>
  <c r="H20" i="6"/>
  <c r="F20" i="6"/>
  <c r="I19" i="6"/>
  <c r="H19" i="6"/>
  <c r="F19" i="6"/>
  <c r="I18" i="6"/>
  <c r="H18" i="6"/>
  <c r="F18" i="6"/>
  <c r="I17" i="6"/>
  <c r="H17" i="6"/>
  <c r="F17" i="6"/>
  <c r="I16" i="6"/>
  <c r="H16" i="6"/>
  <c r="F16" i="6"/>
  <c r="I15" i="6"/>
  <c r="H15" i="6"/>
  <c r="F15" i="6"/>
  <c r="I14" i="6"/>
  <c r="H14" i="6"/>
  <c r="F14" i="6"/>
  <c r="I13" i="6"/>
  <c r="H13" i="6"/>
  <c r="F13" i="6"/>
  <c r="I12" i="6"/>
  <c r="H12" i="6"/>
  <c r="F12" i="6"/>
  <c r="I11" i="6"/>
  <c r="H11" i="6"/>
  <c r="F11" i="6"/>
  <c r="I10" i="6"/>
  <c r="H10" i="6"/>
  <c r="F10" i="6"/>
  <c r="I9" i="6"/>
  <c r="H9" i="6"/>
  <c r="F9" i="6"/>
  <c r="I8" i="6"/>
  <c r="I7" i="6"/>
  <c r="J8" i="6"/>
  <c r="H8" i="6"/>
  <c r="F8" i="6"/>
  <c r="J53" i="6"/>
  <c r="H7" i="6"/>
  <c r="F7" i="6"/>
  <c r="I6" i="6"/>
  <c r="H6" i="6"/>
  <c r="F6" i="6"/>
  <c r="I58" i="5"/>
  <c r="H58" i="5"/>
  <c r="F58" i="5"/>
  <c r="I57" i="5"/>
  <c r="H57" i="5"/>
  <c r="F57" i="5"/>
  <c r="I56" i="5"/>
  <c r="H56" i="5"/>
  <c r="F56" i="5"/>
  <c r="I55" i="5"/>
  <c r="H55" i="5"/>
  <c r="F55" i="5"/>
  <c r="I54" i="5"/>
  <c r="H54" i="5"/>
  <c r="F54" i="5"/>
  <c r="I53" i="5"/>
  <c r="H53" i="5"/>
  <c r="F53" i="5"/>
  <c r="I52" i="5"/>
  <c r="H52" i="5"/>
  <c r="F52" i="5"/>
  <c r="I51" i="5"/>
  <c r="H51" i="5"/>
  <c r="F51" i="5"/>
  <c r="I50" i="5"/>
  <c r="H50" i="5"/>
  <c r="F50" i="5"/>
  <c r="I49" i="5"/>
  <c r="H49" i="5"/>
  <c r="F49" i="5"/>
  <c r="I48" i="5"/>
  <c r="H48" i="5"/>
  <c r="F48" i="5"/>
  <c r="I47" i="5"/>
  <c r="H47" i="5"/>
  <c r="F47" i="5"/>
  <c r="I46" i="5"/>
  <c r="H46" i="5"/>
  <c r="F46" i="5"/>
  <c r="I45" i="5"/>
  <c r="H45" i="5"/>
  <c r="F45" i="5"/>
  <c r="I44" i="5"/>
  <c r="H44" i="5"/>
  <c r="F44" i="5"/>
  <c r="I43" i="5"/>
  <c r="H43" i="5"/>
  <c r="F43" i="5"/>
  <c r="I42" i="5"/>
  <c r="H42" i="5"/>
  <c r="F42" i="5"/>
  <c r="I41" i="5"/>
  <c r="H41" i="5"/>
  <c r="F41" i="5"/>
  <c r="I40" i="5"/>
  <c r="H40" i="5"/>
  <c r="F40" i="5"/>
  <c r="I39" i="5"/>
  <c r="H39" i="5"/>
  <c r="F39" i="5"/>
  <c r="I38" i="5"/>
  <c r="H38" i="5"/>
  <c r="F38" i="5"/>
  <c r="I37" i="5"/>
  <c r="H37" i="5"/>
  <c r="F37" i="5"/>
  <c r="I36" i="5"/>
  <c r="H36" i="5"/>
  <c r="F36" i="5"/>
  <c r="I35" i="5"/>
  <c r="H35" i="5"/>
  <c r="F35" i="5"/>
  <c r="I34" i="5"/>
  <c r="H34" i="5"/>
  <c r="F34" i="5"/>
  <c r="I33" i="5"/>
  <c r="H33" i="5"/>
  <c r="F33" i="5"/>
  <c r="I32" i="5"/>
  <c r="H32" i="5"/>
  <c r="F32" i="5"/>
  <c r="I31" i="5"/>
  <c r="H31" i="5"/>
  <c r="F31" i="5"/>
  <c r="I30" i="5"/>
  <c r="H30" i="5"/>
  <c r="F30" i="5"/>
  <c r="I29" i="5"/>
  <c r="H29" i="5"/>
  <c r="F29" i="5"/>
  <c r="I28" i="5"/>
  <c r="H28" i="5"/>
  <c r="F28" i="5"/>
  <c r="I27" i="5"/>
  <c r="H27" i="5"/>
  <c r="F27" i="5"/>
  <c r="I26" i="5"/>
  <c r="H26" i="5"/>
  <c r="F26" i="5"/>
  <c r="I25" i="5"/>
  <c r="H25" i="5"/>
  <c r="F25" i="5"/>
  <c r="I24" i="5"/>
  <c r="H24" i="5"/>
  <c r="F24" i="5"/>
  <c r="I23" i="5"/>
  <c r="H23" i="5"/>
  <c r="F23" i="5"/>
  <c r="I22" i="5"/>
  <c r="H22" i="5"/>
  <c r="F22" i="5"/>
  <c r="I21" i="5"/>
  <c r="H21" i="5"/>
  <c r="F21" i="5"/>
  <c r="I20" i="5"/>
  <c r="H20" i="5"/>
  <c r="F20" i="5"/>
  <c r="I19" i="5"/>
  <c r="H19" i="5"/>
  <c r="F19" i="5"/>
  <c r="I18" i="5"/>
  <c r="H18" i="5"/>
  <c r="F18" i="5"/>
  <c r="I17" i="5"/>
  <c r="H17" i="5"/>
  <c r="F17" i="5"/>
  <c r="I16" i="5"/>
  <c r="H16" i="5"/>
  <c r="F16" i="5"/>
  <c r="I15" i="5"/>
  <c r="H15" i="5"/>
  <c r="F15" i="5"/>
  <c r="I14" i="5"/>
  <c r="H14" i="5"/>
  <c r="F14" i="5"/>
  <c r="I13" i="5"/>
  <c r="H13" i="5"/>
  <c r="F13" i="5"/>
  <c r="I12" i="5"/>
  <c r="H12" i="5"/>
  <c r="F12" i="5"/>
  <c r="I11" i="5"/>
  <c r="H11" i="5"/>
  <c r="F11" i="5"/>
  <c r="I10" i="5"/>
  <c r="H10" i="5"/>
  <c r="F10" i="5"/>
  <c r="I9" i="5"/>
  <c r="H9" i="5"/>
  <c r="F9" i="5"/>
  <c r="I8" i="5"/>
  <c r="I7" i="5"/>
  <c r="J8" i="5"/>
  <c r="H8" i="5"/>
  <c r="F8" i="5"/>
  <c r="H7" i="5"/>
  <c r="F7" i="5"/>
  <c r="H6" i="5"/>
  <c r="F6" i="5"/>
  <c r="J57" i="5"/>
  <c r="J53" i="5"/>
  <c r="J49" i="5"/>
  <c r="J45" i="5"/>
  <c r="J41" i="5"/>
  <c r="J37" i="5"/>
  <c r="J33" i="5"/>
  <c r="J29" i="5"/>
  <c r="J25" i="5"/>
  <c r="J21" i="5"/>
  <c r="J17" i="5"/>
  <c r="J13" i="5"/>
  <c r="J9" i="5"/>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J56" i="4"/>
  <c r="I58" i="4"/>
  <c r="I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6" i="4"/>
  <c r="F58"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7" i="4"/>
  <c r="F6" i="4"/>
  <c r="J57" i="4"/>
  <c r="J55" i="4"/>
  <c r="J53" i="4"/>
  <c r="J51" i="4"/>
  <c r="J49" i="4"/>
  <c r="J47" i="4"/>
  <c r="J45" i="4"/>
  <c r="J43" i="4"/>
  <c r="J41" i="4"/>
  <c r="J39" i="4"/>
  <c r="J37" i="4"/>
  <c r="J35" i="4"/>
  <c r="J33" i="4"/>
  <c r="J31" i="4"/>
  <c r="J29" i="4"/>
  <c r="J27" i="4"/>
  <c r="J25" i="4"/>
  <c r="J23" i="4"/>
  <c r="J21" i="4"/>
  <c r="J19" i="4"/>
  <c r="J17" i="4"/>
  <c r="J15" i="4"/>
  <c r="J13" i="4"/>
  <c r="J11" i="4"/>
  <c r="J9" i="4"/>
  <c r="J7" i="4"/>
  <c r="J48" i="3"/>
  <c r="J22" i="3"/>
  <c r="J57" i="3"/>
  <c r="J56" i="3"/>
  <c r="J55" i="3"/>
  <c r="J54" i="3"/>
  <c r="J53" i="3"/>
  <c r="J52" i="3"/>
  <c r="J51" i="3"/>
  <c r="J50" i="3"/>
  <c r="J49" i="3"/>
  <c r="J47" i="3"/>
  <c r="J46" i="3"/>
  <c r="J45" i="3"/>
  <c r="J44" i="3"/>
  <c r="J43" i="3"/>
  <c r="J42" i="3"/>
  <c r="J41" i="3"/>
  <c r="J40" i="3"/>
  <c r="J39" i="3"/>
  <c r="J38" i="3"/>
  <c r="J37" i="3"/>
  <c r="J36" i="3"/>
  <c r="J35" i="3"/>
  <c r="J34" i="3"/>
  <c r="J33" i="3"/>
  <c r="J32" i="3"/>
  <c r="J31" i="3"/>
  <c r="J30" i="3"/>
  <c r="J29" i="3"/>
  <c r="J28" i="3"/>
  <c r="J27" i="3"/>
  <c r="J26" i="3"/>
  <c r="J25" i="3"/>
  <c r="J24" i="3"/>
  <c r="J23" i="3"/>
  <c r="J21" i="3"/>
  <c r="J20" i="3"/>
  <c r="J19" i="3"/>
  <c r="J18" i="3"/>
  <c r="J17" i="3"/>
  <c r="J16" i="3"/>
  <c r="J15" i="3"/>
  <c r="J14" i="3"/>
  <c r="J13" i="3"/>
  <c r="J12" i="3"/>
  <c r="J11" i="3"/>
  <c r="J10" i="3"/>
  <c r="J9" i="3"/>
  <c r="J8" i="3"/>
  <c r="J7" i="3"/>
  <c r="H5"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I56"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J10" i="2"/>
  <c r="J14" i="2"/>
  <c r="J18" i="2"/>
  <c r="J23" i="2"/>
  <c r="J27" i="2"/>
  <c r="J21" i="2"/>
  <c r="J31" i="2"/>
  <c r="J35" i="2"/>
  <c r="J39" i="2"/>
  <c r="J43" i="2"/>
  <c r="J51" i="2"/>
  <c r="J55" i="2"/>
  <c r="J53" i="2"/>
  <c r="J48" i="2"/>
  <c r="J47" i="2"/>
  <c r="J41" i="2"/>
  <c r="J37" i="2"/>
  <c r="J33" i="2"/>
  <c r="J29" i="2"/>
  <c r="J25" i="2"/>
  <c r="J20" i="2"/>
  <c r="J16" i="2"/>
  <c r="J12" i="2"/>
  <c r="J8" i="2"/>
  <c r="F15" i="2"/>
  <c r="I57" i="2"/>
  <c r="H57" i="2"/>
  <c r="F57" i="2"/>
  <c r="H56" i="2"/>
  <c r="F56" i="2"/>
  <c r="H55" i="2"/>
  <c r="F55" i="2"/>
  <c r="H54" i="2"/>
  <c r="F54" i="2"/>
  <c r="H53" i="2"/>
  <c r="F53" i="2"/>
  <c r="H52" i="2"/>
  <c r="F52" i="2"/>
  <c r="H51" i="2"/>
  <c r="F51" i="2"/>
  <c r="H50" i="2"/>
  <c r="F50" i="2"/>
  <c r="H49" i="2"/>
  <c r="F49" i="2"/>
  <c r="H48" i="2"/>
  <c r="F48" i="2"/>
  <c r="H47" i="2"/>
  <c r="F47" i="2"/>
  <c r="H46" i="2"/>
  <c r="F46" i="2"/>
  <c r="H45" i="2"/>
  <c r="F45" i="2"/>
  <c r="H44" i="2"/>
  <c r="F44" i="2"/>
  <c r="H43" i="2"/>
  <c r="F43" i="2"/>
  <c r="H42" i="2"/>
  <c r="F42" i="2"/>
  <c r="H41" i="2"/>
  <c r="F41" i="2"/>
  <c r="H40" i="2"/>
  <c r="F40" i="2"/>
  <c r="H39" i="2"/>
  <c r="F39" i="2"/>
  <c r="H38" i="2"/>
  <c r="F38" i="2"/>
  <c r="H37" i="2"/>
  <c r="F37" i="2"/>
  <c r="H36" i="2"/>
  <c r="F36" i="2"/>
  <c r="H35" i="2"/>
  <c r="F35" i="2"/>
  <c r="H34" i="2"/>
  <c r="F34" i="2"/>
  <c r="H33" i="2"/>
  <c r="F33" i="2"/>
  <c r="H32" i="2"/>
  <c r="F32" i="2"/>
  <c r="H31" i="2"/>
  <c r="F31" i="2"/>
  <c r="H30" i="2"/>
  <c r="F30" i="2"/>
  <c r="H29" i="2"/>
  <c r="F29" i="2"/>
  <c r="H28" i="2"/>
  <c r="F28" i="2"/>
  <c r="H27" i="2"/>
  <c r="F27" i="2"/>
  <c r="H26" i="2"/>
  <c r="F26" i="2"/>
  <c r="H25" i="2"/>
  <c r="F25" i="2"/>
  <c r="H24" i="2"/>
  <c r="F24" i="2"/>
  <c r="H23" i="2"/>
  <c r="F23" i="2"/>
  <c r="H22" i="2"/>
  <c r="F22" i="2"/>
  <c r="H21" i="2"/>
  <c r="F21" i="2"/>
  <c r="H20" i="2"/>
  <c r="F20" i="2"/>
  <c r="H19" i="2"/>
  <c r="F19" i="2"/>
  <c r="H18" i="2"/>
  <c r="F18" i="2"/>
  <c r="H17" i="2"/>
  <c r="F17" i="2"/>
  <c r="H16" i="2"/>
  <c r="F16" i="2"/>
  <c r="H15" i="2"/>
  <c r="H14" i="2"/>
  <c r="F14" i="2"/>
  <c r="H13" i="2"/>
  <c r="F13" i="2"/>
  <c r="H12" i="2"/>
  <c r="F12" i="2"/>
  <c r="H11" i="2"/>
  <c r="F11" i="2"/>
  <c r="H10" i="2"/>
  <c r="F10" i="2"/>
  <c r="H9" i="2"/>
  <c r="F9" i="2"/>
  <c r="H8" i="2"/>
  <c r="F8" i="2"/>
  <c r="H7" i="2"/>
  <c r="F7" i="2"/>
  <c r="H6" i="2"/>
  <c r="F6" i="2"/>
  <c r="I5" i="2"/>
  <c r="H5" i="2"/>
  <c r="F5" i="2"/>
  <c r="J11" i="6"/>
  <c r="J15" i="6"/>
  <c r="J19" i="6"/>
  <c r="J23" i="6"/>
  <c r="J27" i="6"/>
  <c r="J12" i="6"/>
  <c r="J16" i="6"/>
  <c r="J20" i="6"/>
  <c r="J24" i="6"/>
  <c r="J28" i="6"/>
  <c r="J55" i="6"/>
  <c r="J57" i="6"/>
  <c r="J7" i="6"/>
  <c r="J54" i="6"/>
  <c r="J56" i="6"/>
  <c r="J29" i="6"/>
  <c r="J30" i="6"/>
  <c r="J31" i="6"/>
  <c r="J32" i="6"/>
  <c r="J33" i="6"/>
  <c r="J34" i="6"/>
  <c r="J35" i="6"/>
  <c r="J36" i="6"/>
  <c r="J37" i="6"/>
  <c r="J38" i="6"/>
  <c r="J39" i="6"/>
  <c r="J40" i="6"/>
  <c r="J41" i="6"/>
  <c r="J42" i="6"/>
  <c r="J43" i="6"/>
  <c r="J44" i="6"/>
  <c r="J45" i="6"/>
  <c r="J46" i="6"/>
  <c r="J47" i="6"/>
  <c r="J48" i="6"/>
  <c r="J49" i="6"/>
  <c r="J50" i="6"/>
  <c r="J51" i="6"/>
  <c r="J52" i="6"/>
  <c r="J49" i="2"/>
  <c r="J10" i="5"/>
  <c r="J12" i="5"/>
  <c r="J14" i="5"/>
  <c r="J16" i="5"/>
  <c r="J18" i="5"/>
  <c r="J20" i="5"/>
  <c r="J22" i="5"/>
  <c r="J24" i="5"/>
  <c r="J26" i="5"/>
  <c r="J28" i="5"/>
  <c r="J30" i="5"/>
  <c r="J32" i="5"/>
  <c r="J34" i="5"/>
  <c r="J36" i="5"/>
  <c r="J38" i="5"/>
  <c r="J40" i="5"/>
  <c r="J42" i="5"/>
  <c r="J44" i="5"/>
  <c r="J46" i="5"/>
  <c r="J48" i="5"/>
  <c r="J50" i="5"/>
  <c r="J52" i="5"/>
  <c r="J54" i="5"/>
  <c r="J56" i="5"/>
  <c r="J9" i="6"/>
  <c r="J10" i="6"/>
  <c r="J14" i="6"/>
  <c r="J18" i="6"/>
  <c r="J22" i="6"/>
  <c r="J26" i="6"/>
  <c r="J13" i="6"/>
  <c r="J17" i="6"/>
  <c r="J21" i="6"/>
  <c r="J25" i="6"/>
  <c r="J45" i="2"/>
  <c r="J56" i="2"/>
  <c r="J54" i="2"/>
  <c r="J46" i="2"/>
  <c r="J52" i="2"/>
  <c r="J42" i="2"/>
  <c r="J40" i="2"/>
  <c r="J38" i="2"/>
  <c r="J36" i="2"/>
  <c r="J34" i="2"/>
  <c r="J32" i="2"/>
  <c r="J30" i="2"/>
  <c r="J28" i="2"/>
  <c r="J26" i="2"/>
  <c r="J24" i="2"/>
  <c r="J22" i="2"/>
  <c r="J19" i="2"/>
  <c r="J17" i="2"/>
  <c r="J15" i="2"/>
  <c r="J13" i="2"/>
  <c r="J11" i="2"/>
  <c r="J9" i="2"/>
  <c r="J7" i="2"/>
  <c r="J6" i="2"/>
  <c r="J44" i="2"/>
  <c r="J50" i="2"/>
  <c r="J54" i="4"/>
  <c r="J52" i="4"/>
  <c r="J50" i="4"/>
  <c r="J48" i="4"/>
  <c r="J46" i="4"/>
  <c r="J44" i="4"/>
  <c r="J42" i="4"/>
  <c r="J40" i="4"/>
  <c r="J38" i="4"/>
  <c r="J36" i="4"/>
  <c r="J34" i="4"/>
  <c r="J32" i="4"/>
  <c r="J30" i="4"/>
  <c r="J28" i="4"/>
  <c r="J26" i="4"/>
  <c r="J24" i="4"/>
  <c r="J22" i="4"/>
  <c r="J20" i="4"/>
  <c r="J18" i="4"/>
  <c r="J16" i="4"/>
  <c r="J14" i="4"/>
  <c r="J12" i="4"/>
  <c r="J10" i="4"/>
  <c r="J8" i="4"/>
  <c r="J7" i="5"/>
  <c r="J11" i="5"/>
  <c r="J15" i="5"/>
  <c r="J19" i="5"/>
  <c r="J23" i="5"/>
  <c r="J27" i="5"/>
  <c r="J31" i="5"/>
  <c r="J35" i="5"/>
  <c r="J39" i="5"/>
  <c r="J43" i="5"/>
  <c r="J47" i="5"/>
  <c r="J51" i="5"/>
  <c r="J55" i="5"/>
</calcChain>
</file>

<file path=xl/sharedStrings.xml><?xml version="1.0" encoding="utf-8"?>
<sst xmlns="http://schemas.openxmlformats.org/spreadsheetml/2006/main" count="1259" uniqueCount="161">
  <si>
    <t xml:space="preserve"> </t>
  </si>
  <si>
    <t>State</t>
  </si>
  <si>
    <t>Number of returns</t>
  </si>
  <si>
    <t xml:space="preserve"> United States </t>
  </si>
  <si>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</si>
  <si>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</si>
  <si>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</si>
  <si>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</si>
  <si>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</si>
  <si>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</si>
  <si>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</si>
  <si>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</si>
  <si>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District of Columbia </t>
  </si>
  <si>
    <t xml:space="preserve"> Florida </t>
  </si>
  <si>
    <t xml:space="preserve"> Georgia </t>
  </si>
  <si>
    <t xml:space="preserve"> Hawaii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</si>
  <si>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</si>
  <si>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</si>
  <si>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</si>
  <si>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</si>
  <si>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</si>
  <si>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</si>
  <si>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</si>
  <si>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</si>
  <si>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</si>
  <si>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</si>
  <si>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</si>
  <si>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</si>
  <si>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</si>
  <si>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</si>
  <si>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</si>
  <si>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</si>
  <si>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</si>
  <si>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</si>
  <si>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 </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</si>
  <si>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</si>
  <si>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</si>
  <si>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</si>
  <si>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</si>
  <si>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</si>
  <si>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</si>
  <si>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</si>
  <si>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</si>
  <si>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</si>
  <si>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</si>
  <si>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</si>
  <si>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</si>
  <si>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 </t>
  </si>
  <si>
    <t xml:space="preserve"> Utah </t>
  </si>
  <si>
    <t xml:space="preserve"> Vermont </t>
  </si>
  <si>
    <t xml:space="preserve"> Virginia </t>
  </si>
  <si>
    <t xml:space="preserve"> Washington </t>
  </si>
  <si>
    <t xml:space="preserve"> West Virginia </t>
  </si>
  <si>
    <t xml:space="preserve"> Wisconsin </t>
  </si>
  <si>
    <t xml:space="preserve"> Wyoming </t>
  </si>
  <si>
    <t>abroad; and returns filed by residents of Puerto Rico with income from sources outside Puerto Rico or with income earned as U.S. Government employees.</t>
  </si>
  <si>
    <t xml:space="preserve">NOTES: (a) The data in the table are based on tabulations of all individual income tax returns filed and processed through the IRS Individual Master File system during Calendar Year 2004.  </t>
  </si>
  <si>
    <t xml:space="preserve">Most returns filed in 2004 were for Tax Year 2003, but some are for prior years.   </t>
  </si>
  <si>
    <t xml:space="preserve">(c) Classification by state was based on the address used on the return.   Usually this address is the taxpayer’s home address.  However, some taxpayers may have used the </t>
  </si>
  <si>
    <t>address of a tax attorney or accountant, or a place of business, and that address could be in a different state than the taxpayer’s home.</t>
  </si>
  <si>
    <t>(d) Detail of states may not add to the United States total because of rounding.</t>
  </si>
  <si>
    <t>All</t>
  </si>
  <si>
    <t>Taxable</t>
  </si>
  <si>
    <t>On AMT</t>
  </si>
  <si>
    <t>AMT</t>
  </si>
  <si>
    <t>Total ($1,000s)</t>
  </si>
  <si>
    <t>Average per Return ($)</t>
  </si>
  <si>
    <t>Percent of Returns on AMT in State</t>
  </si>
  <si>
    <t>All Returns</t>
  </si>
  <si>
    <t>Taxable Returns</t>
  </si>
  <si>
    <t>Rank</t>
  </si>
  <si>
    <t>Source:  "Early Release of Individual Income Tax Data from the Individual Master File System for Adjusted Gross Income, Alternative Minimum Tax, and Income Tax, by State, Tax Year 2003," March 2005, http://www.irs.gov/pub/irs-soi/03in01er.xls, and Tax Policy Center.</t>
  </si>
  <si>
    <t>Alternative Minimum Tax by State, Tax Year 2003</t>
  </si>
  <si>
    <t>Percent of Income Tax</t>
  </si>
  <si>
    <t>N/A</t>
  </si>
  <si>
    <t>[1] Includes, for example, returns filed from Army Post Office and Fleet Post Office addresses by members of the armed forces stationed overseas; returns filed by other U.S. citizens</t>
  </si>
  <si>
    <t xml:space="preserve"> Other areas [1]</t>
  </si>
  <si>
    <t>(b) Alternative minimum tax refers to Form 1040, line 42; It excludes additional tax paid because of the loss of credits.</t>
  </si>
  <si>
    <t xml:space="preserve">NOTES: (a) This table presents aggregates of all returns filed and processed through the Individual Master File (IMF) system during Calendar Year 2005, including any returns filed </t>
  </si>
  <si>
    <t>for tax years preceding 2004.</t>
  </si>
  <si>
    <t xml:space="preserve">(c) Classification by State was usually based on the taxpayer's home address.  However, some taxpayers may have used the address of a tax lawyer, or accountant, or the address of </t>
  </si>
  <si>
    <t>a place of business; moreover, such addresses could each have been located in a State other than the State in which the taxpayer resided.</t>
  </si>
  <si>
    <t>Alternative Minimum Tax by State, Tax Year 2004</t>
  </si>
  <si>
    <t>SOURCE: IRS, Statistics of Income Division, Individual Master File System, January 2006, and Tax Policy Center.</t>
  </si>
  <si>
    <t xml:space="preserve">(b) In general, during administrative or Master File processing, taxpayer reporting discrepancies are corrected only the  extent necessary to verify the income tax liability reported.  </t>
  </si>
  <si>
    <t xml:space="preserve">Most of the other corrections to the taxpayer records used for these statistics could not be made because of time and resource constraints.  The statistics in this table should, therefore, </t>
  </si>
  <si>
    <t>be used with the knowledge that some of the data have not been perfected or edited for statistical purposes.</t>
  </si>
  <si>
    <t xml:space="preserve">(d) For explanation of the tax law changes which could affect the year-to-year analysis of data, refer to the respective years' "Individual Income Tax Returns, Preliminary Data" article </t>
  </si>
  <si>
    <t>published in the SOI Winter Bulletin.  For further explanation of the tax terms, refer to the "Individual Income Tax Returns," Publication 1304.</t>
  </si>
  <si>
    <t>Alternative Minimum Tax by State, Tax Year 2005</t>
  </si>
  <si>
    <t xml:space="preserve">(b) In general, during administrative or Master File processing, taxpayer reporting discrepancies are corrected only to the extent necessary to verify the income tax liability reported.  </t>
  </si>
  <si>
    <t xml:space="preserve">NOTES: (a) This table presents aggregates of all returns filed and processed through the Individual Master File (IMF) system during Calendar Year 2006, including any returns filed </t>
  </si>
  <si>
    <t>for tax years preceding 2005.</t>
  </si>
  <si>
    <t>SOURCE: IRS, Statistics of Income Division, Individual Master File System, January 2007, and Tax Policy Center.</t>
  </si>
  <si>
    <t>Percent of Income Tax [1]</t>
  </si>
  <si>
    <t xml:space="preserve"> Other areas [2]</t>
  </si>
  <si>
    <t>[2] Includes, for example, returns filed from Army Post Office and Fleet Post Office addresses by members of the armed forces stationed overseas; returns filed by other U.S. citizens</t>
  </si>
  <si>
    <t xml:space="preserve">[1] "Income tax" includes the "alternative minimum tax," and is after subtraction of all tax credits except a portion of the "earned income credit."  </t>
  </si>
  <si>
    <t>Alternative Minimum Tax by State, Tax Year 2006</t>
  </si>
  <si>
    <t xml:space="preserve"> Other areas [3]</t>
  </si>
  <si>
    <t xml:space="preserve"> United States [2]</t>
  </si>
  <si>
    <t xml:space="preserve">[2] U.S. totals include (a) substitutes for returns, whereby the Internal Revenue Service constructs returns for certain nonfilers on the basis of available information and </t>
  </si>
  <si>
    <t>imposes an income tax on the resulting estimate of the tax base, i.e. "taxable income," and (b) returns of nonresident or departing aliens.</t>
  </si>
  <si>
    <t>U.S. citizens abroad; and returns filed by residents of Puerto Rico with income from sources outside Puerto Rico or with income earned as U.S. Government employees.</t>
  </si>
  <si>
    <t xml:space="preserve">[3] Includes, for example, returns filed from Army Post Office and Fleet Post Office addresses by members of the armed forces stationed overseas; returns filed by other </t>
  </si>
  <si>
    <t xml:space="preserve">NOTES: (a) This table presents aggregates of all returns filed and processed through the Individual Master File (IMF) system during Calendar Year 2007, including any </t>
  </si>
  <si>
    <t>returns filed for tax years preceding 2006.</t>
  </si>
  <si>
    <t xml:space="preserve">(b) In general, during administrative or Master File processing, taxpayer reporting discrepancies are corrected only the  extent necessary to verify the income tax liability </t>
  </si>
  <si>
    <t xml:space="preserve">reported. Most of the other corrections to the taxpayer records used for these statistics could not be made because of time and resource constraints. The statistics in this </t>
  </si>
  <si>
    <t>table should, therefore, be used with the knowledge that some of the data have not been perfected or edited for statistical purposes.</t>
  </si>
  <si>
    <t xml:space="preserve">(c) Classification by State was usually based on the taxpayer's home address.  However, some taxpayers may have used the address of a tax lawyer, or accountant, or the </t>
  </si>
  <si>
    <t>address of a place of business; moreover, such addresses could each have been located in a State other than the State in which the taxpayer resided.</t>
  </si>
  <si>
    <t xml:space="preserve">(d) For explanation of the tax law changes which could affect the year-to-year analysis of data, refer to the respective years' "Individual Income Tax Returns, Preliminary </t>
  </si>
  <si>
    <t>Data" article published in the SOI Winter Bulletin.  For further explanation of the tax terms, refer to the "Individual Income Tax Returns," Publication 1304.</t>
  </si>
  <si>
    <t>SOURCE: IRS, Statistics of Income Division, Individual Master File System, January 2008, and Tax Policy Center.</t>
  </si>
  <si>
    <t xml:space="preserve"> United States</t>
  </si>
  <si>
    <t xml:space="preserve">[1] "Income tax" includes the "alternative minimum tax," and is after subtraction of all tax credits except a portion of the "earned income credit."  "Income tax" reflects the </t>
  </si>
  <si>
    <t xml:space="preserve">amount reported on the tax return and is, therefore, before any examination or enforcement activities by the Internal Revenue Service.  It represents the tax filer reported </t>
  </si>
  <si>
    <t>income tax liability that was payable to the U.S. Department of the Treasury.</t>
  </si>
  <si>
    <t xml:space="preserve">[2] Includes, for example, returns filed from Army Post Office and Fleet Post Office addresses by members of the armed forces stationed overseas; returns filed by other </t>
  </si>
  <si>
    <t xml:space="preserve">NOTES: (a) This table presents aggregates of all returns filed and processed through the Individual Master File (IMF) system during Calendar Year 2008, including any </t>
  </si>
  <si>
    <t>returns filed for tax years preceding 2007.</t>
  </si>
  <si>
    <t>Data" article published in the SOI Spring Bulletin.  For further explanation of the tax terms, refer to the "Individual Income Tax Returns," Publication 1304.</t>
  </si>
  <si>
    <t>SOURCE: IRS, Statistics of Income Division, Individual Master File System, May 2009, and Tax Policy Center.</t>
  </si>
  <si>
    <t xml:space="preserve">* - Data for Tax Year 2007 includes returns that were filed by individuals only to receive the economic stimulus payment and who had no other reason to file.  This may affect </t>
  </si>
  <si>
    <t>the data for various items shown in the table such as the total number of returns filed (including joint and paid preparer returns).</t>
  </si>
  <si>
    <t>Alternative Minimum Tax by State, Tax Year 2007*</t>
  </si>
  <si>
    <t>Alternative Minimum Tax by State, Tax Year 2008</t>
  </si>
  <si>
    <t>SOURCE: IRS, Statistics of Income Division, Individual Master File System, May 2010, and Tax Policy Center.</t>
  </si>
  <si>
    <t>NOTE: (a) This table presents aggregates of all returns filed and processed through  the Individual Master File (IMF) system during Calendar Year 2009, including any  returns filed for tax years preceding 2008.</t>
  </si>
  <si>
    <t>Alternative Minimum Tax by State, Tax Year 2009</t>
  </si>
  <si>
    <t>SOURCE: IRS, Statistics of Income Division, Individual Master File System, December 2010, and Tax Policy Center.</t>
  </si>
  <si>
    <t>NOTE: (a) This table presents aggregates of all returns filed and processed through  the Individual Master File (IMF) system during Calendar Year 2010, including any  returns filed for tax years preceding 2009.</t>
  </si>
  <si>
    <t>Alternative Minimum Tax by State, Tax Year 2010</t>
  </si>
  <si>
    <t>NOTE: (a) This table presents aggregates of all returns filed and processed through  the Individual Master File (IMF) system during Calendar Year 2011, including any  returns filed for tax years preceding 2010.</t>
  </si>
  <si>
    <t xml:space="preserve">[1] "Income tax" reflects the amount reported on Form 1040 line 55.  It also includes data from Form 1040A and 1040EZ filers.  This amount differs from "income tax after </t>
  </si>
  <si>
    <t xml:space="preserve">  </t>
  </si>
  <si>
    <t xml:space="preserve">credits" used in statisitical tables dervived from the Individual Statistics of Income (SOI) sample. The SOI figure for "income tax after credits" takes in to account the effect </t>
  </si>
  <si>
    <t>of refundable credits.</t>
  </si>
  <si>
    <t>Alternative Minimum Tax by State, Tax Year 2011</t>
  </si>
  <si>
    <t>NOTE: (a) This table presents aggregates of all returns filed and processed through  the Individual Master File (IMF) system during Calendar Year 2012, including any  returns filed for tax years preceding 2011.</t>
  </si>
  <si>
    <t>SOURCE: IRS, Statistics of Income Division, Individual Master File System, December 2012, and Tax Policy Center.</t>
  </si>
  <si>
    <t>Alternative Minimum Tax by State, Tax Year 2012</t>
  </si>
  <si>
    <t>SOURCE: IRS, Statistics of Income Division, Individual Master File System, March 2015, and Tax Policy Center.</t>
  </si>
  <si>
    <t>NOTE: (a) This table presents aggregates of all returns filed and processed through  the Individual Master File (IMF) system during Calendar Year 2013, including any  returns filed for tax years preceding 2012.</t>
  </si>
  <si>
    <t>Alternative Minimum Tax by State, Tax Year 2013</t>
  </si>
  <si>
    <t>SOURCE: IRS, Statistics of Income Division, Individual Master File System, December 2014, and Tax Policy Center.</t>
  </si>
  <si>
    <t>Alternative Minimum Tax by State, Tax Year 2014</t>
  </si>
  <si>
    <t>SOURCE: IRS, Statistics of Income Division, Individual Master File System, September 2016, and Tax Policy Center.</t>
  </si>
  <si>
    <t>NOTE: (a) This table presents aggregates of all returns filed and processed through  the Individual Master File (IMF) system during Calendar Year 2014, including any  returns filed for tax years preceding 2013.</t>
  </si>
  <si>
    <t>NOTE: (a) This table presents aggregates of all returns filed and processed through  the Individual Master File (IMF) system during Calendar Year 2015, including any  returns filed for tax years preceding 2014.</t>
  </si>
  <si>
    <t>Alternative Minimum Tax by State, Tax Year 2015</t>
  </si>
  <si>
    <t>SOURCE: IRS, Statistics of Income Division, Historical Table 2, September 2017.</t>
  </si>
  <si>
    <t>Alternative Minimum Tax by State, Tax Year 2016</t>
  </si>
  <si>
    <t xml:space="preserve">SOURCE: IRS, Statistics of Income Division, Historical Table 2, September 2018. </t>
  </si>
  <si>
    <t>NOTE: (a) This table presents aggregates of all returns filed and processed through  the Individual Master File (IMF) system during Calendar Year 2016, including any  returns filed for tax years preceding 2015.</t>
  </si>
  <si>
    <t>NOTE: (a) This table presents aggregates of all returns filed and processed through  the Individual Master File (IMF) system during Calendar Year 2017, including any  returns filed for tax years preceding 2016.</t>
  </si>
  <si>
    <t xml:space="preserve">[1] "Income tax" reflects the amount reported on Form 1040 line 56.  It also includes data from Form 1040A and 1040EZ filers.  This amount differs from "income tax after </t>
  </si>
  <si>
    <t>SOURCE: IRS, Statistics of Income Division, Historical Table 2, October 2019.</t>
  </si>
  <si>
    <t>NOTE: (a) This table presents aggregates of all returns filed and processed through  the Individual Master File (IMF) system during Calendar Year 2018, including any  returns filed for tax years preceding 2017.</t>
  </si>
  <si>
    <t>Alternative Minimum Tax by State, Tax 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</si>
</sst>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409]d\-mmm\-yy;@"/>
  </numFmts>
  <fonts count="17" x14ac:knownFonts="1">
    <font>
      <sz val="10"/>
      <name val="MS Sans Serif"/>
    </font>
    <font>
      <sz val="10"/>
      <name val="MS Sans Serif"/>
      <family val="2"/>
    </font>
    <font>
      <sz val="8"/>
      <name val="MS Sans Serif"/>
      <family val="2"/>
    </font>
    <font>
      <sz val="10"/>
      <name val="Helv"/>
    </font>
    <font>
      <sz val="11"/>
      <color theme="1"/>
      <name val="Calibri"/>
      <family val="2"/>
      <scheme val="minor"/>
    </font>
    <font>
      <sz val="10"/>
      <color theme="1"/>
      <name val="Arial"/>
      <family val="2"/>
    </font>
    <font>
      <sz val="6"/>
      <name val="Avenir LT Pro 65 Medium"/>
      <family val="2"/>
    </font>
    <font>
      <b/>
      <sz val="8"/>
      <name val="Avenir LT Pro 65 Medium"/>
      <family val="2"/>
    </font>
    <font>
      <sz val="8"/>
      <name val="Avenir LT Pro 65 Medium"/>
      <family val="2"/>
    </font>
    <font>
      <sz val="7"/>
      <name val="Avenir LT Pro 65 Medium"/>
      <family val="2"/>
    </font>
    <font>
      <sz val="10"/>
      <name val="Avenir LT Pro 65 Medium"/>
      <family val="2"/>
    </font>
    <font>
      <b/>
      <sz val="9"/>
      <name val="Avenir LT Pro 65 Medium"/>
      <family val="2"/>
    </font>
    <font>
      <sz val="9"/>
      <name val="Avenir LT Pro 65 Medium"/>
      <family val="2"/>
    </font>
    <font>
      <sz val="10"/>
      <color theme="1"/>
      <name val="Avenir LT Pro 65 Medium"/>
      <family val="2"/>
    </font>
    <font>
      <b/>
      <sz val="10"/>
      <name val="Avenir LT Pro 65 Medium"/>
      <family val="2"/>
    </font>
    <font>
      <b/>
      <sz val="6"/>
      <name val="Avenir LT Pro 65 Medium"/>
      <family val="2"/>
    </font>
    <font>
      <sz val="11"/>
      <name val="Avenir LT Pro 65 Medium"/>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8">
    <xf numFmtId="0" fontId="0" fillId="0" borderId="0"/>
    <xf numFmtId="40" fontId="1" fillId="0" borderId="0" applyFont="0" applyFill="0" applyBorder="0" applyAlignment="0" applyProtection="0"/>
    <xf numFmtId="4" fontId="3"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0" fontId="3" fillId="0" borderId="0"/>
    <xf numFmtId="0" fontId="5" fillId="0" borderId="0"/>
    <xf numFmtId="0" fontId="3" fillId="0" borderId="0"/>
    <xf numFmtId="0" fontId="3" fillId="0" borderId="0"/>
    <xf numFmtId="0" fontId="4" fillId="0" borderId="0"/>
    <xf numFmtId="0" fontId="5" fillId="0" borderId="0"/>
    <xf numFmtId="0" fontId="1"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6" fillId="0" borderId="4" xfId="0" applyFont="1" applyFill="1" applyBorder="1" applyAlignment="1">
      <alignment horizontal="left"/>
    </xf>
    <xf numFmtId="0"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38" fontId="7" fillId="0" borderId="7" xfId="1" applyNumberFormat="1" applyFont="1" applyFill="1" applyBorder="1"/>
    <xf numFmtId="3" fontId="7" fillId="0" borderId="13"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2" xfId="1"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40" fontId="7" fillId="0" borderId="2" xfId="1" applyNumberFormat="1" applyFont="1" applyFill="1" applyBorder="1" applyAlignment="1">
      <alignment horizontal="center" vertical="center" wrapText="1"/>
    </xf>
    <xf numFmtId="38" fontId="7" fillId="0" borderId="8" xfId="1" applyNumberFormat="1" applyFont="1" applyFill="1" applyBorder="1" applyAlignment="1">
      <alignment horizontal="center" vertical="center" wrapText="1"/>
    </xf>
    <xf numFmtId="38" fontId="8" fillId="0" borderId="7" xfId="1" applyNumberFormat="1" applyFont="1" applyFill="1" applyBorder="1"/>
    <xf numFmtId="3" fontId="8" fillId="0" borderId="2"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2"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40" fontId="8" fillId="0" borderId="2" xfId="1" applyNumberFormat="1" applyFont="1" applyFill="1" applyBorder="1" applyAlignment="1">
      <alignment horizontal="center" vertical="center" wrapText="1"/>
    </xf>
    <xf numFmtId="38" fontId="8" fillId="0" borderId="8" xfId="1" applyNumberFormat="1" applyFont="1" applyFill="1" applyBorder="1" applyAlignment="1">
      <alignment horizontal="center" vertical="center" wrapText="1"/>
    </xf>
    <xf numFmtId="38" fontId="8" fillId="0" borderId="7" xfId="1" applyNumberFormat="1" applyFont="1" applyFill="1" applyBorder="1" applyAlignment="1"/>
    <xf numFmtId="38" fontId="8" fillId="0" borderId="5" xfId="1" applyNumberFormat="1" applyFont="1" applyFill="1" applyBorder="1"/>
    <xf numFmtId="3" fontId="8" fillId="0" borderId="3"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3"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40" fontId="8" fillId="0" borderId="3" xfId="1" applyNumberFormat="1" applyFont="1" applyFill="1" applyBorder="1" applyAlignment="1">
      <alignment horizontal="center" vertical="center" wrapText="1"/>
    </xf>
    <xf numFmtId="38" fontId="8" fillId="0" borderId="9" xfId="1" applyNumberFormat="1" applyFont="1" applyFill="1" applyBorder="1" applyAlignment="1">
      <alignment horizontal="center" vertical="center" wrapText="1"/>
    </xf>
    <xf numFmtId="38" fontId="9" fillId="0" borderId="0" xfId="1" applyNumberFormat="1" applyFont="1" applyFill="1" applyBorder="1"/>
    <xf numFmtId="38" fontId="9" fillId="0" borderId="0" xfId="1" applyNumberFormat="1" applyFont="1" applyFill="1" applyBorder="1" applyAlignment="1">
      <alignment horizontal="center" vertical="center" wrapText="1"/>
    </xf>
    <xf numFmtId="40" fontId="9" fillId="0" borderId="0" xfId="1"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horizontal="right"/>
    </xf>
    <xf numFmtId="49" fontId="9" fillId="0" borderId="0" xfId="0" applyNumberFormat="1" applyFont="1" applyBorder="1"/>
    <xf numFmtId="0" fontId="9" fillId="0" borderId="0" xfId="0" applyFont="1" applyAlignment="1">
      <alignment horizontal="right"/>
    </xf>
    <xf numFmtId="0" fontId="9" fillId="0" borderId="0" xfId="0" applyFont="1"/>
    <xf numFmtId="165" fontId="7" fillId="0" borderId="2" xfId="1" applyNumberFormat="1" applyFont="1" applyFill="1" applyBorder="1" applyAlignment="1">
      <alignment horizontal="right" vertical="center" wrapText="1" indent="1"/>
    </xf>
    <xf numFmtId="165" fontId="8" fillId="0" borderId="2" xfId="1" applyNumberFormat="1" applyFont="1" applyFill="1" applyBorder="1" applyAlignment="1">
      <alignment horizontal="right" vertical="center" wrapText="1" indent="1"/>
    </xf>
    <xf numFmtId="165" fontId="8" fillId="0" borderId="3" xfId="1" applyNumberFormat="1" applyFont="1" applyFill="1" applyBorder="1" applyAlignment="1">
      <alignment horizontal="right" vertical="center" wrapText="1" indent="1"/>
    </xf>
    <xf numFmtId="166" fontId="11" fillId="0" borderId="0" xfId="0" applyNumberFormat="1" applyFont="1" applyFill="1" applyAlignment="1">
      <alignment horizontal="left"/>
    </xf>
    <xf numFmtId="0" fontId="12" fillId="0" borderId="0" xfId="0" applyFont="1" applyFill="1" applyAlignment="1">
      <alignment horizontal="right"/>
    </xf>
    <xf numFmtId="0" fontId="12" fillId="0" borderId="0" xfId="0" applyFont="1" applyFill="1"/>
    <xf numFmtId="0" fontId="10" fillId="0" borderId="0" xfId="0" applyFont="1"/>
    <xf numFmtId="0" fontId="11" fillId="0" borderId="0" xfId="0" applyFont="1" applyFill="1" applyAlignment="1">
      <alignment horizontal="centerContinuous"/>
    </xf>
    <xf numFmtId="0" fontId="12" fillId="0" borderId="0" xfId="0" applyFont="1" applyFill="1" applyAlignment="1">
      <alignment horizontal="centerContinuous"/>
    </xf>
    <xf numFmtId="0" fontId="12" fillId="0" borderId="0" xfId="0" applyFont="1" applyFill="1" applyAlignment="1">
      <alignment vertical="top"/>
    </xf>
    <xf numFmtId="3" fontId="10" fillId="0" borderId="0" xfId="0" applyNumberFormat="1" applyFont="1"/>
    <xf numFmtId="0" fontId="13" fillId="0" borderId="0" xfId="6" applyFont="1"/>
    <xf numFmtId="0" fontId="14" fillId="0" borderId="0" xfId="0" applyFont="1"/>
    <xf numFmtId="10" fontId="14" fillId="0" borderId="0" xfId="14" applyNumberFormat="1" applyFont="1"/>
    <xf numFmtId="164" fontId="14" fillId="0" borderId="0" xfId="0" applyNumberFormat="1" applyFont="1" applyBorder="1"/>
    <xf numFmtId="3" fontId="14" fillId="0" borderId="0" xfId="0" applyNumberFormat="1" applyFont="1"/>
    <xf numFmtId="3" fontId="7" fillId="0" borderId="0" xfId="13" applyNumberFormat="1" applyFont="1" applyFill="1" applyBorder="1"/>
    <xf numFmtId="10" fontId="10" fillId="0" borderId="0" xfId="14" applyNumberFormat="1" applyFont="1"/>
    <xf numFmtId="3" fontId="8" fillId="0" borderId="0" xfId="13" applyNumberFormat="1" applyFont="1" applyFill="1" applyBorder="1"/>
    <xf numFmtId="164" fontId="10" fillId="0" borderId="0" xfId="0" applyNumberFormat="1" applyFont="1" applyBorder="1"/>
    <xf numFmtId="2" fontId="10" fillId="0" borderId="0" xfId="0" applyNumberFormat="1" applyFont="1"/>
    <xf numFmtId="165" fontId="7" fillId="0" borderId="2" xfId="1" applyNumberFormat="1" applyFont="1" applyFill="1" applyBorder="1" applyAlignment="1">
      <alignment horizontal="center" vertical="center" wrapText="1"/>
    </xf>
    <xf numFmtId="165" fontId="8" fillId="0" borderId="2" xfId="1" applyNumberFormat="1" applyFont="1" applyFill="1" applyBorder="1" applyAlignment="1">
      <alignment horizontal="center" vertical="center" wrapText="1"/>
    </xf>
    <xf numFmtId="165" fontId="8" fillId="0" borderId="3" xfId="1" applyNumberFormat="1" applyFont="1" applyFill="1" applyBorder="1" applyAlignment="1">
      <alignment horizontal="center" vertical="center" wrapText="1"/>
    </xf>
    <xf numFmtId="0" fontId="6" fillId="0" borderId="4" xfId="0" applyFont="1" applyBorder="1" applyAlignment="1">
      <alignment horizontal="left"/>
    </xf>
    <xf numFmtId="0" fontId="6" fillId="0" borderId="5" xfId="0" applyNumberFormat="1" applyFont="1" applyBorder="1" applyAlignment="1">
      <alignment horizontal="center" vertical="center"/>
    </xf>
    <xf numFmtId="38" fontId="7" fillId="0" borderId="7" xfId="1" applyNumberFormat="1" applyFont="1" applyBorder="1"/>
    <xf numFmtId="38" fontId="8" fillId="0" borderId="7" xfId="1" applyNumberFormat="1" applyFont="1" applyBorder="1"/>
    <xf numFmtId="38" fontId="8" fillId="0" borderId="7" xfId="1" applyNumberFormat="1" applyFont="1" applyBorder="1" applyAlignment="1"/>
    <xf numFmtId="38" fontId="8" fillId="0" borderId="5" xfId="1" applyNumberFormat="1" applyFont="1" applyBorder="1"/>
    <xf numFmtId="38" fontId="9" fillId="0" borderId="0" xfId="1" applyNumberFormat="1" applyFont="1" applyBorder="1"/>
    <xf numFmtId="38" fontId="7" fillId="0" borderId="2" xfId="1" applyNumberFormat="1" applyFont="1" applyFill="1" applyBorder="1" applyAlignment="1">
      <alignment horizontal="center" vertical="center" wrapText="1"/>
    </xf>
    <xf numFmtId="38" fontId="8" fillId="0" borderId="2" xfId="1" applyNumberFormat="1" applyFont="1" applyFill="1" applyBorder="1" applyAlignment="1">
      <alignment horizontal="center" vertical="center" wrapText="1"/>
    </xf>
    <xf numFmtId="38" fontId="8" fillId="0" borderId="3" xfId="1" applyNumberFormat="1" applyFont="1" applyFill="1" applyBorder="1" applyAlignment="1">
      <alignment horizontal="center" vertical="center" wrapText="1"/>
    </xf>
    <xf numFmtId="49" fontId="9" fillId="0" borderId="0" xfId="0" applyNumberFormat="1" applyFont="1" applyBorder="1" applyAlignment="1"/>
    <xf numFmtId="0" fontId="6" fillId="0" borderId="5" xfId="0" applyNumberFormat="1" applyFont="1" applyBorder="1" applyAlignment="1">
      <alignment horizontal="center"/>
    </xf>
    <xf numFmtId="0" fontId="14" fillId="0" borderId="0" xfId="0" applyFont="1" applyAlignment="1">
      <alignment horizontal="centerContinuous"/>
    </xf>
    <xf numFmtId="0" fontId="6" fillId="0" borderId="0" xfId="0" applyFont="1" applyAlignment="1">
      <alignment horizontal="centerContinuous"/>
    </xf>
    <xf numFmtId="0" fontId="10" fillId="0" borderId="0" xfId="0" applyFont="1" applyAlignment="1">
      <alignment horizontal="centerContinuous"/>
    </xf>
    <xf numFmtId="0" fontId="6" fillId="0" borderId="0" xfId="0" applyFont="1"/>
    <xf numFmtId="0" fontId="6" fillId="0" borderId="0" xfId="0" applyFont="1" applyAlignment="1">
      <alignment vertical="top"/>
    </xf>
    <xf numFmtId="0" fontId="6" fillId="0" borderId="0" xfId="0" applyFont="1" applyAlignment="1">
      <alignment horizontal="right"/>
    </xf>
    <xf numFmtId="0" fontId="6" fillId="0" borderId="0" xfId="0" applyFont="1" applyAlignment="1">
      <alignment horizontal="left"/>
    </xf>
    <xf numFmtId="0" fontId="15" fillId="0" borderId="0" xfId="0" applyFont="1"/>
    <xf numFmtId="38" fontId="8" fillId="0" borderId="0" xfId="1" applyNumberFormat="1" applyFont="1" applyBorder="1"/>
    <xf numFmtId="38" fontId="8" fillId="0" borderId="0" xfId="1" applyNumberFormat="1" applyFont="1" applyFill="1" applyBorder="1" applyAlignment="1">
      <alignment horizontal="center" vertical="center" wrapText="1"/>
    </xf>
    <xf numFmtId="40" fontId="8" fillId="0" borderId="0" xfId="1" applyNumberFormat="1" applyFont="1" applyFill="1" applyBorder="1" applyAlignment="1">
      <alignment horizontal="center" vertical="center" wrapText="1"/>
    </xf>
    <xf numFmtId="3" fontId="16" fillId="0" borderId="0" xfId="0" applyNumberFormat="1" applyFont="1" applyAlignment="1">
      <alignment horizontal="right"/>
    </xf>
    <xf numFmtId="165" fontId="8" fillId="0" borderId="0" xfId="0" applyNumberFormat="1" applyFont="1" applyBorder="1"/>
    <xf numFmtId="0" fontId="6" fillId="0" borderId="0" xfId="0" applyFont="1" applyFill="1"/>
    <xf numFmtId="49" fontId="6" fillId="0" borderId="0" xfId="0" applyNumberFormat="1" applyFont="1" applyBorder="1"/>
    <xf numFmtId="0" fontId="6" fillId="0" borderId="0" xfId="0" applyNumberFormat="1" applyFont="1" applyBorder="1" applyAlignment="1">
      <alignment wrapText="1"/>
    </xf>
    <xf numFmtId="166" fontId="14" fillId="0" borderId="0" xfId="0" applyNumberFormat="1" applyFont="1" applyAlignment="1">
      <alignment horizontal="left"/>
    </xf>
    <xf numFmtId="38" fontId="6" fillId="0" borderId="0" xfId="1" applyNumberFormat="1" applyFont="1" applyBorder="1"/>
    <xf numFmtId="166" fontId="11" fillId="0" borderId="0" xfId="0" applyNumberFormat="1" applyFont="1" applyAlignment="1">
      <alignment horizontal="left"/>
    </xf>
    <xf numFmtId="0" fontId="12" fillId="0" borderId="0" xfId="0" applyFont="1" applyAlignment="1">
      <alignment horizontal="right"/>
    </xf>
    <xf numFmtId="0" fontId="12" fillId="0" borderId="0" xfId="0" applyFont="1"/>
    <xf numFmtId="0" fontId="11" fillId="0" borderId="0" xfId="0" applyFont="1" applyAlignment="1">
      <alignment horizontal="centerContinuous"/>
    </xf>
    <xf numFmtId="0" fontId="12" fillId="0" borderId="0" xfId="0" applyFont="1" applyAlignment="1">
      <alignment horizontal="centerContinuous"/>
    </xf>
    <xf numFmtId="0" fontId="12" fillId="0" borderId="0" xfId="0" applyFont="1" applyAlignment="1">
      <alignment vertical="top"/>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Alignment="1">
      <alignment wrapText="1"/>
    </xf>
    <xf numFmtId="0" fontId="10" fillId="0" borderId="0" xfId="0" applyFont="1" applyFill="1" applyAlignment="1">
      <alignment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wrapText="1"/>
    </xf>
    <xf numFmtId="0" fontId="10" fillId="0" borderId="0" xfId="0" applyFont="1" applyAlignment="1">
      <alignment wrapText="1"/>
    </xf>
    <xf numFmtId="0" fontId="6" fillId="0" borderId="0" xfId="0" applyFont="1" applyAlignment="1">
      <alignment wrapText="1"/>
    </xf>
  </cellXfs>
  <cellStyles count="18">
    <cellStyle name="Comma" xfId="1" builtinId="3"/>
    <cellStyle name="Comma 2" xfId="2"/>
    <cellStyle name="Comma 3" xfId="3"/>
    <cellStyle name="Comma 4" xfId="4"/>
    <cellStyle name="Normal" xfId="0" builtinId="0"/>
    <cellStyle name="Normal 2" xfId="5"/>
    <cellStyle name="Normal 2 2" xfId="6"/>
    <cellStyle name="Normal 2 3" xfId="7"/>
    <cellStyle name="Normal 2 4" xfId="8"/>
    <cellStyle name="Normal 3" xfId="9"/>
    <cellStyle name="Normal 4" xfId="10"/>
    <cellStyle name="Normal 5" xfId="11"/>
    <cellStyle name="Normal 6" xfId="12"/>
    <cellStyle name="Normal_Sheet1" xfId="13"/>
    <cellStyle name="Percent" xfId="14" builtinId="5"/>
    <cellStyle name="Percent 2" xfId="15"/>
    <cellStyle name="Percent 3" xfId="16"/>
    <cellStyle name="Percent 4"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stallworth\Desktop\15in54cmcsv.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in54cmcsv"/>
      <sheetName val="Sheet1"/>
    </sheetNames>
    <sheetDataSet>
      <sheetData sheetId="0" refreshError="1"/>
      <sheetData sheetId="1" refreshError="1">
        <row r="2">
          <cell r="C2">
            <v>149726990</v>
          </cell>
          <cell r="D2">
            <v>4464430</v>
          </cell>
          <cell r="E2">
            <v>31014292</v>
          </cell>
          <cell r="F2">
            <v>102328500</v>
          </cell>
          <cell r="G2">
            <v>1444098882</v>
          </cell>
        </row>
        <row r="3">
          <cell r="C3">
            <v>2053780</v>
          </cell>
          <cell r="D3">
            <v>22740</v>
          </cell>
          <cell r="E3">
            <v>107139</v>
          </cell>
          <cell r="F3">
            <v>1303520</v>
          </cell>
          <cell r="G3">
            <v>13224033</v>
          </cell>
        </row>
        <row r="4">
          <cell r="C4">
            <v>362250</v>
          </cell>
          <cell r="D4">
            <v>3890</v>
          </cell>
          <cell r="E4">
            <v>14753</v>
          </cell>
          <cell r="F4">
            <v>287920</v>
          </cell>
          <cell r="G4">
            <v>3558571</v>
          </cell>
        </row>
        <row r="5">
          <cell r="C5">
            <v>2904950</v>
          </cell>
          <cell r="D5">
            <v>48170</v>
          </cell>
          <cell r="E5">
            <v>254766</v>
          </cell>
          <cell r="F5">
            <v>1919900</v>
          </cell>
          <cell r="G5">
            <v>21994359</v>
          </cell>
        </row>
        <row r="6">
          <cell r="C6">
            <v>1229100</v>
          </cell>
          <cell r="D6">
            <v>19730</v>
          </cell>
          <cell r="E6">
            <v>116153</v>
          </cell>
          <cell r="F6">
            <v>777330</v>
          </cell>
          <cell r="G6">
            <v>7860255</v>
          </cell>
        </row>
        <row r="7">
          <cell r="C7">
            <v>17759720</v>
          </cell>
          <cell r="D7">
            <v>901370</v>
          </cell>
          <cell r="E7">
            <v>8386624</v>
          </cell>
          <cell r="F7">
            <v>12102270</v>
          </cell>
          <cell r="G7">
            <v>209859709</v>
          </cell>
        </row>
        <row r="8">
          <cell r="C8">
            <v>2617250</v>
          </cell>
          <cell r="D8">
            <v>70890</v>
          </cell>
          <cell r="E8">
            <v>392740</v>
          </cell>
          <cell r="F8">
            <v>1915460</v>
          </cell>
          <cell r="G8">
            <v>26907297</v>
          </cell>
        </row>
        <row r="9">
          <cell r="C9">
            <v>1761060</v>
          </cell>
          <cell r="D9">
            <v>103330</v>
          </cell>
          <cell r="E9">
            <v>776646</v>
          </cell>
          <cell r="F9">
            <v>1306240</v>
          </cell>
          <cell r="G9">
            <v>28920199</v>
          </cell>
        </row>
        <row r="10">
          <cell r="C10">
            <v>452740</v>
          </cell>
          <cell r="D10">
            <v>10720</v>
          </cell>
          <cell r="E10">
            <v>61150</v>
          </cell>
          <cell r="F10">
            <v>323590</v>
          </cell>
          <cell r="G10">
            <v>3686065</v>
          </cell>
        </row>
        <row r="11">
          <cell r="C11">
            <v>344720</v>
          </cell>
          <cell r="D11">
            <v>21700</v>
          </cell>
          <cell r="E11">
            <v>165807</v>
          </cell>
          <cell r="F11">
            <v>262300</v>
          </cell>
          <cell r="G11">
            <v>5557540</v>
          </cell>
        </row>
        <row r="12">
          <cell r="C12">
            <v>9627280</v>
          </cell>
          <cell r="D12">
            <v>156410</v>
          </cell>
          <cell r="E12">
            <v>1220086</v>
          </cell>
          <cell r="F12">
            <v>6245840</v>
          </cell>
          <cell r="G12">
            <v>93792866</v>
          </cell>
        </row>
        <row r="13">
          <cell r="C13">
            <v>4442630</v>
          </cell>
          <cell r="D13">
            <v>109540</v>
          </cell>
          <cell r="E13">
            <v>570001</v>
          </cell>
          <cell r="F13">
            <v>2764260</v>
          </cell>
          <cell r="G13">
            <v>34546661</v>
          </cell>
        </row>
        <row r="14">
          <cell r="C14">
            <v>688570</v>
          </cell>
          <cell r="D14">
            <v>14750</v>
          </cell>
          <cell r="E14">
            <v>98433</v>
          </cell>
          <cell r="F14">
            <v>492760</v>
          </cell>
          <cell r="G14">
            <v>4997928</v>
          </cell>
        </row>
        <row r="15">
          <cell r="C15">
            <v>721890</v>
          </cell>
          <cell r="D15">
            <v>12720</v>
          </cell>
          <cell r="E15">
            <v>79127</v>
          </cell>
          <cell r="F15">
            <v>477690</v>
          </cell>
          <cell r="G15">
            <v>4503185</v>
          </cell>
        </row>
        <row r="16">
          <cell r="C16">
            <v>6161970</v>
          </cell>
          <cell r="D16">
            <v>194780</v>
          </cell>
          <cell r="E16">
            <v>1098517</v>
          </cell>
          <cell r="F16">
            <v>4269720</v>
          </cell>
          <cell r="G16">
            <v>65537336</v>
          </cell>
        </row>
        <row r="17">
          <cell r="C17">
            <v>3104540</v>
          </cell>
          <cell r="D17">
            <v>46720</v>
          </cell>
          <cell r="E17">
            <v>211688</v>
          </cell>
          <cell r="F17">
            <v>2092450</v>
          </cell>
          <cell r="G17">
            <v>21076318</v>
          </cell>
        </row>
        <row r="18">
          <cell r="C18">
            <v>1454290</v>
          </cell>
          <cell r="D18">
            <v>29910</v>
          </cell>
          <cell r="E18">
            <v>152621</v>
          </cell>
          <cell r="F18">
            <v>1062060</v>
          </cell>
          <cell r="G18">
            <v>10557098</v>
          </cell>
        </row>
        <row r="19">
          <cell r="C19">
            <v>1339150</v>
          </cell>
          <cell r="D19">
            <v>24940</v>
          </cell>
          <cell r="E19">
            <v>129781</v>
          </cell>
          <cell r="F19">
            <v>928090</v>
          </cell>
          <cell r="G19">
            <v>10905463</v>
          </cell>
        </row>
        <row r="20">
          <cell r="C20">
            <v>1909930</v>
          </cell>
          <cell r="D20">
            <v>33890</v>
          </cell>
          <cell r="E20">
            <v>188983</v>
          </cell>
          <cell r="F20">
            <v>1275490</v>
          </cell>
          <cell r="G20">
            <v>11905493</v>
          </cell>
        </row>
        <row r="21">
          <cell r="C21">
            <v>1994080</v>
          </cell>
          <cell r="D21">
            <v>32200</v>
          </cell>
          <cell r="E21">
            <v>135885</v>
          </cell>
          <cell r="F21">
            <v>1270230</v>
          </cell>
          <cell r="G21">
            <v>14409109</v>
          </cell>
        </row>
        <row r="22">
          <cell r="C22">
            <v>645700</v>
          </cell>
          <cell r="D22">
            <v>14530</v>
          </cell>
          <cell r="E22">
            <v>96921</v>
          </cell>
          <cell r="F22">
            <v>464080</v>
          </cell>
          <cell r="G22">
            <v>4054331</v>
          </cell>
        </row>
        <row r="23">
          <cell r="C23">
            <v>2963630</v>
          </cell>
          <cell r="D23">
            <v>144510</v>
          </cell>
          <cell r="E23">
            <v>861749</v>
          </cell>
          <cell r="F23">
            <v>2133410</v>
          </cell>
          <cell r="G23">
            <v>30533039</v>
          </cell>
        </row>
        <row r="24">
          <cell r="C24">
            <v>3397100</v>
          </cell>
          <cell r="D24">
            <v>173500</v>
          </cell>
          <cell r="E24">
            <v>1158460</v>
          </cell>
          <cell r="F24">
            <v>2563350</v>
          </cell>
          <cell r="G24">
            <v>48926298</v>
          </cell>
        </row>
        <row r="25">
          <cell r="C25">
            <v>4717510</v>
          </cell>
          <cell r="D25">
            <v>91450</v>
          </cell>
          <cell r="E25">
            <v>435260</v>
          </cell>
          <cell r="F25">
            <v>3184710</v>
          </cell>
          <cell r="G25">
            <v>36005475</v>
          </cell>
        </row>
        <row r="26">
          <cell r="C26">
            <v>2725190</v>
          </cell>
          <cell r="D26">
            <v>92700</v>
          </cell>
          <cell r="E26">
            <v>639654</v>
          </cell>
          <cell r="F26">
            <v>2018800</v>
          </cell>
          <cell r="G26">
            <v>26312717</v>
          </cell>
        </row>
        <row r="27">
          <cell r="C27">
            <v>1244720</v>
          </cell>
          <cell r="D27">
            <v>14510</v>
          </cell>
          <cell r="E27">
            <v>58871</v>
          </cell>
          <cell r="F27">
            <v>732220</v>
          </cell>
          <cell r="G27">
            <v>6301640</v>
          </cell>
        </row>
        <row r="28">
          <cell r="C28">
            <v>2787760</v>
          </cell>
          <cell r="D28">
            <v>54400</v>
          </cell>
          <cell r="E28">
            <v>300828</v>
          </cell>
          <cell r="F28">
            <v>1894900</v>
          </cell>
          <cell r="G28">
            <v>20734819</v>
          </cell>
        </row>
        <row r="29">
          <cell r="C29">
            <v>498500</v>
          </cell>
          <cell r="D29">
            <v>9730</v>
          </cell>
          <cell r="E29">
            <v>55810</v>
          </cell>
          <cell r="F29">
            <v>345920</v>
          </cell>
          <cell r="G29">
            <v>3343336</v>
          </cell>
        </row>
        <row r="30">
          <cell r="C30">
            <v>899330</v>
          </cell>
          <cell r="D30">
            <v>20550</v>
          </cell>
          <cell r="E30">
            <v>113285</v>
          </cell>
          <cell r="F30">
            <v>644590</v>
          </cell>
          <cell r="G30">
            <v>6843392</v>
          </cell>
        </row>
        <row r="31">
          <cell r="C31">
            <v>1350730</v>
          </cell>
          <cell r="D31">
            <v>15480</v>
          </cell>
          <cell r="E31">
            <v>121604</v>
          </cell>
          <cell r="F31">
            <v>907780</v>
          </cell>
          <cell r="G31">
            <v>11746652</v>
          </cell>
        </row>
        <row r="32">
          <cell r="C32">
            <v>693090</v>
          </cell>
          <cell r="D32">
            <v>16370</v>
          </cell>
          <cell r="E32">
            <v>82736</v>
          </cell>
          <cell r="F32">
            <v>529040</v>
          </cell>
          <cell r="G32">
            <v>7013684</v>
          </cell>
        </row>
        <row r="33">
          <cell r="C33">
            <v>4385670</v>
          </cell>
          <cell r="D33">
            <v>279740</v>
          </cell>
          <cell r="E33">
            <v>1827117</v>
          </cell>
          <cell r="F33">
            <v>3160090</v>
          </cell>
          <cell r="G33">
            <v>58069627</v>
          </cell>
        </row>
        <row r="34">
          <cell r="C34">
            <v>917450</v>
          </cell>
          <cell r="D34">
            <v>12270</v>
          </cell>
          <cell r="E34">
            <v>59772</v>
          </cell>
          <cell r="F34">
            <v>580470</v>
          </cell>
          <cell r="G34">
            <v>5356674</v>
          </cell>
        </row>
        <row r="35">
          <cell r="C35">
            <v>9614610</v>
          </cell>
          <cell r="D35">
            <v>513490</v>
          </cell>
          <cell r="E35">
            <v>4824152</v>
          </cell>
          <cell r="F35">
            <v>6618770</v>
          </cell>
          <cell r="G35">
            <v>130110258</v>
          </cell>
        </row>
        <row r="36">
          <cell r="C36">
            <v>4457230</v>
          </cell>
          <cell r="D36">
            <v>102000</v>
          </cell>
          <cell r="E36">
            <v>524719</v>
          </cell>
          <cell r="F36">
            <v>2919380</v>
          </cell>
          <cell r="G36">
            <v>32926704</v>
          </cell>
        </row>
        <row r="37">
          <cell r="C37">
            <v>369370</v>
          </cell>
          <cell r="D37">
            <v>5340</v>
          </cell>
          <cell r="E37">
            <v>23781</v>
          </cell>
          <cell r="F37">
            <v>285730</v>
          </cell>
          <cell r="G37">
            <v>3629362</v>
          </cell>
        </row>
        <row r="38">
          <cell r="C38">
            <v>5592150</v>
          </cell>
          <cell r="D38">
            <v>122050</v>
          </cell>
          <cell r="E38">
            <v>651646</v>
          </cell>
          <cell r="F38">
            <v>3959140</v>
          </cell>
          <cell r="G38">
            <v>40638106</v>
          </cell>
        </row>
        <row r="39">
          <cell r="C39">
            <v>1642080</v>
          </cell>
          <cell r="D39">
            <v>28000</v>
          </cell>
          <cell r="E39">
            <v>136642</v>
          </cell>
          <cell r="F39">
            <v>1093210</v>
          </cell>
          <cell r="G39">
            <v>12126538</v>
          </cell>
        </row>
        <row r="40">
          <cell r="C40">
            <v>1874490</v>
          </cell>
          <cell r="D40">
            <v>59230</v>
          </cell>
          <cell r="E40">
            <v>425963</v>
          </cell>
          <cell r="F40">
            <v>1322630</v>
          </cell>
          <cell r="G40">
            <v>14695701</v>
          </cell>
        </row>
        <row r="41">
          <cell r="C41">
            <v>6200560</v>
          </cell>
          <cell r="D41">
            <v>166590</v>
          </cell>
          <cell r="E41">
            <v>853143</v>
          </cell>
          <cell r="F41">
            <v>4369070</v>
          </cell>
          <cell r="G41">
            <v>55856103</v>
          </cell>
        </row>
        <row r="42">
          <cell r="C42">
            <v>527510</v>
          </cell>
          <cell r="D42">
            <v>15270</v>
          </cell>
          <cell r="E42">
            <v>98114</v>
          </cell>
          <cell r="F42">
            <v>380330</v>
          </cell>
          <cell r="G42">
            <v>4394061</v>
          </cell>
        </row>
        <row r="43">
          <cell r="C43">
            <v>2169730</v>
          </cell>
          <cell r="D43">
            <v>38870</v>
          </cell>
          <cell r="E43">
            <v>208978</v>
          </cell>
          <cell r="F43">
            <v>1410500</v>
          </cell>
          <cell r="G43">
            <v>14063003</v>
          </cell>
        </row>
        <row r="44">
          <cell r="C44">
            <v>415380</v>
          </cell>
          <cell r="D44">
            <v>4680</v>
          </cell>
          <cell r="E44">
            <v>19881</v>
          </cell>
          <cell r="F44">
            <v>295520</v>
          </cell>
          <cell r="G44">
            <v>3415660</v>
          </cell>
        </row>
        <row r="45">
          <cell r="C45">
            <v>2970180</v>
          </cell>
          <cell r="D45">
            <v>28410</v>
          </cell>
          <cell r="E45">
            <v>153969</v>
          </cell>
          <cell r="F45">
            <v>1949990</v>
          </cell>
          <cell r="G45">
            <v>22096248</v>
          </cell>
        </row>
        <row r="46">
          <cell r="C46">
            <v>12151810</v>
          </cell>
          <cell r="D46">
            <v>236780</v>
          </cell>
          <cell r="E46">
            <v>1148141</v>
          </cell>
          <cell r="F46">
            <v>7909140</v>
          </cell>
          <cell r="G46">
            <v>120494874</v>
          </cell>
        </row>
        <row r="47">
          <cell r="C47">
            <v>1263690</v>
          </cell>
          <cell r="D47">
            <v>24870</v>
          </cell>
          <cell r="E47">
            <v>138759</v>
          </cell>
          <cell r="F47">
            <v>854610</v>
          </cell>
          <cell r="G47">
            <v>9388419</v>
          </cell>
        </row>
        <row r="48">
          <cell r="C48">
            <v>326090</v>
          </cell>
          <cell r="D48">
            <v>8060</v>
          </cell>
          <cell r="E48">
            <v>61752</v>
          </cell>
          <cell r="F48">
            <v>234700</v>
          </cell>
          <cell r="G48">
            <v>2253153</v>
          </cell>
        </row>
        <row r="49">
          <cell r="C49">
            <v>3911870</v>
          </cell>
          <cell r="D49">
            <v>149290</v>
          </cell>
          <cell r="E49">
            <v>744184</v>
          </cell>
          <cell r="F49">
            <v>2837240</v>
          </cell>
          <cell r="G49">
            <v>40491295</v>
          </cell>
        </row>
        <row r="50">
          <cell r="C50">
            <v>3432600</v>
          </cell>
          <cell r="D50">
            <v>67100</v>
          </cell>
          <cell r="E50">
            <v>374971</v>
          </cell>
          <cell r="F50">
            <v>2555410</v>
          </cell>
          <cell r="G50">
            <v>38147992</v>
          </cell>
        </row>
        <row r="51">
          <cell r="C51">
            <v>780960</v>
          </cell>
          <cell r="D51">
            <v>10550</v>
          </cell>
          <cell r="E51">
            <v>50303</v>
          </cell>
          <cell r="F51">
            <v>526250</v>
          </cell>
          <cell r="G51">
            <v>4362553</v>
          </cell>
        </row>
        <row r="52">
          <cell r="C52">
            <v>2840650</v>
          </cell>
          <cell r="D52">
            <v>63380</v>
          </cell>
          <cell r="E52">
            <v>370566</v>
          </cell>
          <cell r="F52">
            <v>2049780</v>
          </cell>
          <cell r="G52">
            <v>22154524</v>
          </cell>
        </row>
        <row r="53">
          <cell r="C53">
            <v>278610</v>
          </cell>
          <cell r="D53">
            <v>3480</v>
          </cell>
          <cell r="E53">
            <v>40255</v>
          </cell>
          <cell r="F53">
            <v>206130</v>
          </cell>
          <cell r="G53">
            <v>3118778</v>
          </cell>
        </row>
        <row r="54">
          <cell r="C54">
            <v>751180</v>
          </cell>
          <cell r="D54">
            <v>18890</v>
          </cell>
          <cell r="E54">
            <v>191406</v>
          </cell>
          <cell r="F54">
            <v>314560</v>
          </cell>
          <cell r="G54">
            <v>10694381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tabSelected="1" workbookViewId="0">
      <selection activeCell="D7" sqref="D7"/>
    </sheetView>
  </sheetViews>
  <sheetFormatPr defaultColWidth="9.1796875" defaultRowHeight="13.5" x14ac:dyDescent="0.35"/>
  <cols>
    <col min="1" max="1" width="15.7265625" style="41" customWidth="1"/>
    <col min="2" max="6" width="12.54296875" style="41" customWidth="1"/>
    <col min="7" max="9" width="8.1796875" style="41" customWidth="1"/>
    <col min="10" max="10" width="5" style="41" customWidth="1"/>
    <col min="11" max="11" width="9.1796875" style="41"/>
    <col min="12" max="12" width="10.81640625" style="41" customWidth="1"/>
    <col min="13" max="15" width="9.1796875" style="41"/>
    <col min="16" max="16" width="12.1796875" style="41" customWidth="1"/>
    <col min="17" max="16384" width="9.1796875" style="41"/>
  </cols>
  <sheetData>
    <row r="1" spans="1:68" x14ac:dyDescent="0.35">
      <c r="A1" s="38">
        <v>43794</v>
      </c>
      <c r="B1" s="39"/>
      <c r="C1" s="39"/>
      <c r="D1" s="39"/>
      <c r="E1" s="39"/>
      <c r="F1" s="39"/>
      <c r="G1" s="40"/>
      <c r="H1" s="40"/>
      <c r="I1" s="40"/>
      <c r="J1" s="40"/>
    </row>
    <row r="2" spans="1:68" x14ac:dyDescent="0.35">
      <c r="A2" s="42" t="s">
        <v>160</v>
      </c>
      <c r="B2" s="43"/>
      <c r="C2" s="43"/>
      <c r="D2" s="43"/>
      <c r="E2" s="43"/>
      <c r="F2" s="43"/>
      <c r="G2" s="43"/>
      <c r="H2" s="43"/>
      <c r="I2" s="43"/>
      <c r="J2" s="43"/>
    </row>
    <row r="3" spans="1:68" ht="14" thickBot="1" x14ac:dyDescent="0.4">
      <c r="A3" s="44"/>
      <c r="B3" s="39"/>
      <c r="C3" s="39"/>
      <c r="D3" s="39"/>
      <c r="E3" s="39"/>
      <c r="F3" s="39"/>
      <c r="G3" s="40"/>
      <c r="H3" s="40"/>
      <c r="I3" s="40"/>
      <c r="J3" s="40"/>
    </row>
    <row r="4" spans="1:68" ht="14" thickTop="1" x14ac:dyDescent="0.3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18" x14ac:dyDescent="0.3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ht="13" x14ac:dyDescent="0.3">
      <c r="A6" s="5" t="s">
        <v>115</v>
      </c>
      <c r="B6" s="6">
        <v>152455900</v>
      </c>
      <c r="C6" s="6">
        <v>118462669.99999999</v>
      </c>
      <c r="D6" s="6">
        <v>5106080</v>
      </c>
      <c r="E6" s="7">
        <v>36573829</v>
      </c>
      <c r="F6" s="8">
        <f>E6*1000/D6</f>
        <v>7162.7998386237587</v>
      </c>
      <c r="G6" s="9">
        <v>2.3005870545148572</v>
      </c>
      <c r="H6" s="10">
        <f>D6/B6*100</f>
        <v>3.3492177082028314</v>
      </c>
      <c r="I6" s="10">
        <f>D6/C6*100</f>
        <v>4.3102861010983462</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35">
      <c r="A7" s="12" t="s">
        <v>4</v>
      </c>
      <c r="B7" s="13">
        <v>2059880</v>
      </c>
      <c r="C7" s="13">
        <v>1531370</v>
      </c>
      <c r="D7" s="13">
        <v>24540</v>
      </c>
      <c r="E7" s="14">
        <v>124093</v>
      </c>
      <c r="F7" s="15">
        <f t="shared" ref="F7:F58" si="0">E7*1000/D7</f>
        <v>5056.7644661776694</v>
      </c>
      <c r="G7" s="16">
        <v>0.85883255993671004</v>
      </c>
      <c r="H7" s="17">
        <f t="shared" ref="H7:H58" si="1">D7/B7*100</f>
        <v>1.1913315338757597</v>
      </c>
      <c r="I7" s="17">
        <f t="shared" ref="I7:I58" si="2">D7/C7*100</f>
        <v>1.6024866622697322</v>
      </c>
      <c r="J7" s="18">
        <f>RANK(I7, $I$7:$I$57)</f>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35">
      <c r="A8" s="12" t="s">
        <v>5</v>
      </c>
      <c r="B8" s="13">
        <v>349060</v>
      </c>
      <c r="C8" s="13">
        <v>300979.99999999994</v>
      </c>
      <c r="D8" s="13">
        <v>4100</v>
      </c>
      <c r="E8" s="14">
        <v>16984</v>
      </c>
      <c r="F8" s="15">
        <f t="shared" si="0"/>
        <v>4142.4390243902435</v>
      </c>
      <c r="G8" s="16">
        <v>0.51722646747478729</v>
      </c>
      <c r="H8" s="17">
        <f t="shared" si="1"/>
        <v>1.1745831662178421</v>
      </c>
      <c r="I8" s="17">
        <f t="shared" si="2"/>
        <v>1.3622167585886107</v>
      </c>
      <c r="J8" s="18">
        <f t="shared" ref="J8:J57" si="3">RANK(I8, $I$7:$I$57)</f>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35">
      <c r="A9" s="12" t="s">
        <v>6</v>
      </c>
      <c r="B9" s="13">
        <v>3023250</v>
      </c>
      <c r="C9" s="13">
        <v>2347730</v>
      </c>
      <c r="D9" s="13">
        <v>57070</v>
      </c>
      <c r="E9" s="14">
        <v>316487</v>
      </c>
      <c r="F9" s="15">
        <f t="shared" si="0"/>
        <v>5545.5931312423336</v>
      </c>
      <c r="G9" s="16">
        <v>1.2365217983133308</v>
      </c>
      <c r="H9" s="17">
        <f t="shared" si="1"/>
        <v>1.8877036301992889</v>
      </c>
      <c r="I9" s="17">
        <f t="shared" si="2"/>
        <v>2.4308587444041692</v>
      </c>
      <c r="J9" s="18">
        <f t="shared" si="3"/>
        <v>37</v>
      </c>
      <c r="L9" s="52"/>
      <c r="M9" s="46"/>
    </row>
    <row r="10" spans="1:68" x14ac:dyDescent="0.35">
      <c r="A10" s="12" t="s">
        <v>7</v>
      </c>
      <c r="B10" s="13">
        <v>1233060</v>
      </c>
      <c r="C10" s="13">
        <v>912079.99999999977</v>
      </c>
      <c r="D10" s="13">
        <v>21680</v>
      </c>
      <c r="E10" s="14">
        <v>121229</v>
      </c>
      <c r="F10" s="15">
        <f t="shared" si="0"/>
        <v>5591.7435424354244</v>
      </c>
      <c r="G10" s="16">
        <v>1.3604543638591751</v>
      </c>
      <c r="H10" s="17">
        <f t="shared" si="1"/>
        <v>1.7582274990673608</v>
      </c>
      <c r="I10" s="17">
        <f t="shared" si="2"/>
        <v>2.3769844750460489</v>
      </c>
      <c r="J10" s="18">
        <f t="shared" si="3"/>
        <v>38</v>
      </c>
      <c r="L10" s="52"/>
      <c r="M10" s="46"/>
    </row>
    <row r="11" spans="1:68" x14ac:dyDescent="0.35">
      <c r="A11" s="12" t="s">
        <v>8</v>
      </c>
      <c r="B11" s="13">
        <v>18099190</v>
      </c>
      <c r="C11" s="13">
        <v>14326390</v>
      </c>
      <c r="D11" s="13">
        <v>1061030</v>
      </c>
      <c r="E11" s="14">
        <v>10357721</v>
      </c>
      <c r="F11" s="15">
        <f t="shared" si="0"/>
        <v>9761.9492380045813</v>
      </c>
      <c r="G11" s="16">
        <v>4.4169447896581486</v>
      </c>
      <c r="H11" s="17">
        <f t="shared" si="1"/>
        <v>5.8623065452100347</v>
      </c>
      <c r="I11" s="17">
        <f t="shared" si="2"/>
        <v>7.4061225472711545</v>
      </c>
      <c r="J11" s="18">
        <f t="shared" si="3"/>
        <v>5</v>
      </c>
      <c r="L11" s="52"/>
      <c r="M11" s="46"/>
    </row>
    <row r="12" spans="1:68" x14ac:dyDescent="0.35">
      <c r="A12" s="12" t="s">
        <v>9</v>
      </c>
      <c r="B12" s="13">
        <v>2714380</v>
      </c>
      <c r="C12" s="13">
        <v>2217650</v>
      </c>
      <c r="D12" s="13">
        <v>84960</v>
      </c>
      <c r="E12" s="14">
        <v>489214</v>
      </c>
      <c r="F12" s="15">
        <f t="shared" si="0"/>
        <v>5758.1685499058376</v>
      </c>
      <c r="G12" s="16">
        <v>1.5996283422880417</v>
      </c>
      <c r="H12" s="17">
        <f t="shared" si="1"/>
        <v>3.1299965369624005</v>
      </c>
      <c r="I12" s="17">
        <f t="shared" si="2"/>
        <v>3.8310824521452886</v>
      </c>
      <c r="J12" s="18">
        <f t="shared" si="3"/>
        <v>13</v>
      </c>
      <c r="L12" s="52"/>
      <c r="M12" s="46"/>
    </row>
    <row r="13" spans="1:68" x14ac:dyDescent="0.35">
      <c r="A13" s="12" t="s">
        <v>10</v>
      </c>
      <c r="B13" s="13">
        <v>1766090</v>
      </c>
      <c r="C13" s="13">
        <v>1428440</v>
      </c>
      <c r="D13" s="13">
        <v>111800</v>
      </c>
      <c r="E13" s="14">
        <v>909131</v>
      </c>
      <c r="F13" s="15">
        <f t="shared" si="0"/>
        <v>8131.7620751341683</v>
      </c>
      <c r="G13" s="16">
        <v>3.0913873878211651</v>
      </c>
      <c r="H13" s="17">
        <f t="shared" si="1"/>
        <v>6.3303682145304032</v>
      </c>
      <c r="I13" s="17">
        <f t="shared" si="2"/>
        <v>7.8267200582453578</v>
      </c>
      <c r="J13" s="18">
        <f t="shared" si="3"/>
        <v>3</v>
      </c>
      <c r="L13" s="52"/>
      <c r="M13" s="46"/>
    </row>
    <row r="14" spans="1:68" x14ac:dyDescent="0.35">
      <c r="A14" s="12" t="s">
        <v>11</v>
      </c>
      <c r="B14" s="13">
        <v>464070</v>
      </c>
      <c r="C14" s="13">
        <v>371350</v>
      </c>
      <c r="D14" s="13">
        <v>12320</v>
      </c>
      <c r="E14" s="14">
        <v>67094</v>
      </c>
      <c r="F14" s="15">
        <f t="shared" si="0"/>
        <v>5445.9415584415583</v>
      </c>
      <c r="G14" s="16">
        <v>1.6475090799128091</v>
      </c>
      <c r="H14" s="17">
        <f t="shared" si="1"/>
        <v>2.654771909410218</v>
      </c>
      <c r="I14" s="17">
        <f t="shared" si="2"/>
        <v>3.3176248821866166</v>
      </c>
      <c r="J14" s="18">
        <f t="shared" si="3"/>
        <v>17</v>
      </c>
      <c r="L14" s="52"/>
      <c r="M14" s="46"/>
      <c r="N14" s="45"/>
      <c r="O14" s="45"/>
      <c r="P14" s="45"/>
      <c r="Q14" s="45"/>
      <c r="R14" s="45"/>
    </row>
    <row r="15" spans="1:68" x14ac:dyDescent="0.35">
      <c r="A15" s="12" t="s">
        <v>12</v>
      </c>
      <c r="B15" s="13">
        <v>348320</v>
      </c>
      <c r="C15" s="13">
        <v>292090</v>
      </c>
      <c r="D15" s="13">
        <v>25140</v>
      </c>
      <c r="E15" s="14">
        <v>188329</v>
      </c>
      <c r="F15" s="15">
        <f t="shared" si="0"/>
        <v>7491.2092283214006</v>
      </c>
      <c r="G15" s="16">
        <v>3.1127993707262416</v>
      </c>
      <c r="H15" s="17">
        <f t="shared" si="1"/>
        <v>7.2175011483693154</v>
      </c>
      <c r="I15" s="17">
        <f t="shared" si="2"/>
        <v>8.6069362182888831</v>
      </c>
      <c r="J15" s="18">
        <f t="shared" si="3"/>
        <v>2</v>
      </c>
      <c r="L15" s="52"/>
      <c r="M15" s="46"/>
      <c r="N15" s="45"/>
      <c r="O15" s="45"/>
      <c r="P15" s="45"/>
      <c r="Q15" s="45"/>
      <c r="R15" s="45"/>
    </row>
    <row r="16" spans="1:68" x14ac:dyDescent="0.35">
      <c r="A16" s="12" t="s">
        <v>13</v>
      </c>
      <c r="B16" s="13">
        <v>10181210</v>
      </c>
      <c r="C16" s="13">
        <v>7631860</v>
      </c>
      <c r="D16" s="13">
        <v>190560</v>
      </c>
      <c r="E16" s="14">
        <v>1514613</v>
      </c>
      <c r="F16" s="15">
        <f t="shared" si="0"/>
        <v>7948.2210327455923</v>
      </c>
      <c r="G16" s="16">
        <v>1.294866944757745</v>
      </c>
      <c r="H16" s="17">
        <f t="shared" si="1"/>
        <v>1.8716832282214002</v>
      </c>
      <c r="I16" s="17">
        <f t="shared" si="2"/>
        <v>2.4969011486059753</v>
      </c>
      <c r="J16" s="18">
        <f t="shared" si="3"/>
        <v>36</v>
      </c>
      <c r="L16" s="52"/>
      <c r="M16" s="46"/>
      <c r="N16" s="45"/>
      <c r="O16" s="45"/>
      <c r="P16" s="53"/>
      <c r="Q16" s="45"/>
      <c r="R16" s="45"/>
    </row>
    <row r="17" spans="1:18" x14ac:dyDescent="0.35">
      <c r="A17" s="12" t="s">
        <v>14</v>
      </c>
      <c r="B17" s="13">
        <v>4542520</v>
      </c>
      <c r="C17" s="13">
        <v>3370269.9999999995</v>
      </c>
      <c r="D17" s="13">
        <v>127790</v>
      </c>
      <c r="E17" s="14">
        <v>686826</v>
      </c>
      <c r="F17" s="15">
        <f t="shared" si="0"/>
        <v>5374.6459034353238</v>
      </c>
      <c r="G17" s="16">
        <v>1.7149483678506894</v>
      </c>
      <c r="H17" s="17">
        <f t="shared" si="1"/>
        <v>2.8131961994663754</v>
      </c>
      <c r="I17" s="17">
        <f t="shared" si="2"/>
        <v>3.7916843457645828</v>
      </c>
      <c r="J17" s="18">
        <f t="shared" si="3"/>
        <v>14</v>
      </c>
      <c r="L17" s="52"/>
      <c r="M17" s="46"/>
      <c r="N17" s="45"/>
      <c r="O17" s="45"/>
      <c r="P17" s="53"/>
      <c r="Q17" s="45"/>
      <c r="R17" s="45"/>
    </row>
    <row r="18" spans="1:18" x14ac:dyDescent="0.35">
      <c r="A18" s="12" t="s">
        <v>15</v>
      </c>
      <c r="B18" s="13">
        <v>692790</v>
      </c>
      <c r="C18" s="13">
        <v>556309.99999999988</v>
      </c>
      <c r="D18" s="13">
        <v>17120</v>
      </c>
      <c r="E18" s="14">
        <v>115335</v>
      </c>
      <c r="F18" s="15">
        <f t="shared" si="0"/>
        <v>6736.8574766355141</v>
      </c>
      <c r="G18" s="16">
        <v>2.0278595747464099</v>
      </c>
      <c r="H18" s="17">
        <f t="shared" si="1"/>
        <v>2.4711673089969541</v>
      </c>
      <c r="I18" s="17">
        <f t="shared" si="2"/>
        <v>3.077420862468768</v>
      </c>
      <c r="J18" s="18">
        <f t="shared" si="3"/>
        <v>23</v>
      </c>
      <c r="L18" s="52"/>
      <c r="M18" s="46"/>
      <c r="N18" s="45"/>
      <c r="O18" s="45"/>
      <c r="P18" s="53"/>
      <c r="Q18" s="45"/>
      <c r="R18" s="45"/>
    </row>
    <row r="19" spans="1:18" x14ac:dyDescent="0.35">
      <c r="A19" s="12" t="s">
        <v>16</v>
      </c>
      <c r="B19" s="13">
        <v>763979.99999999988</v>
      </c>
      <c r="C19" s="13">
        <v>594940</v>
      </c>
      <c r="D19" s="13">
        <v>15960</v>
      </c>
      <c r="E19" s="14">
        <v>104773</v>
      </c>
      <c r="F19" s="15">
        <f t="shared" si="0"/>
        <v>6564.7243107769427</v>
      </c>
      <c r="G19" s="16">
        <v>1.9867253306199699</v>
      </c>
      <c r="H19" s="17">
        <f t="shared" si="1"/>
        <v>2.0890599230346347</v>
      </c>
      <c r="I19" s="17">
        <f t="shared" si="2"/>
        <v>2.6826234578276802</v>
      </c>
      <c r="J19" s="18">
        <f t="shared" si="3"/>
        <v>33</v>
      </c>
      <c r="L19" s="52"/>
      <c r="M19" s="46"/>
      <c r="N19" s="45"/>
      <c r="O19" s="45"/>
      <c r="P19" s="53"/>
      <c r="Q19" s="45"/>
      <c r="R19" s="45"/>
    </row>
    <row r="20" spans="1:18" x14ac:dyDescent="0.35">
      <c r="A20" s="12" t="s">
        <v>17</v>
      </c>
      <c r="B20" s="13">
        <v>6129420</v>
      </c>
      <c r="C20" s="13">
        <v>4793670</v>
      </c>
      <c r="D20" s="13">
        <v>227980</v>
      </c>
      <c r="E20" s="14">
        <v>1311586</v>
      </c>
      <c r="F20" s="15">
        <f t="shared" si="0"/>
        <v>5753.0748311255375</v>
      </c>
      <c r="G20" s="16">
        <v>1.9523346605262237</v>
      </c>
      <c r="H20" s="17">
        <f t="shared" si="1"/>
        <v>3.7194383807929623</v>
      </c>
      <c r="I20" s="17">
        <f t="shared" si="2"/>
        <v>4.755855117269232</v>
      </c>
      <c r="J20" s="18">
        <f t="shared" si="3"/>
        <v>9</v>
      </c>
      <c r="L20" s="52"/>
      <c r="M20" s="46"/>
      <c r="N20" s="45"/>
      <c r="O20" s="45"/>
      <c r="P20" s="53"/>
      <c r="Q20" s="45"/>
      <c r="R20" s="45"/>
    </row>
    <row r="21" spans="1:18" x14ac:dyDescent="0.35">
      <c r="A21" s="12" t="s">
        <v>18</v>
      </c>
      <c r="B21" s="13">
        <v>3135470</v>
      </c>
      <c r="C21" s="13">
        <v>2398860</v>
      </c>
      <c r="D21" s="13">
        <v>52110</v>
      </c>
      <c r="E21" s="14">
        <v>242667</v>
      </c>
      <c r="F21" s="15">
        <f t="shared" si="0"/>
        <v>4656.8221070811742</v>
      </c>
      <c r="G21" s="16">
        <v>1.0517225306090925</v>
      </c>
      <c r="H21" s="17">
        <f t="shared" si="1"/>
        <v>1.6619517967003352</v>
      </c>
      <c r="I21" s="17">
        <f t="shared" si="2"/>
        <v>2.1722818338710885</v>
      </c>
      <c r="J21" s="18">
        <f t="shared" si="3"/>
        <v>41</v>
      </c>
      <c r="L21" s="52"/>
      <c r="M21" s="46"/>
      <c r="N21" s="45"/>
      <c r="O21" s="45"/>
      <c r="P21" s="53"/>
      <c r="Q21" s="45"/>
      <c r="R21" s="45"/>
    </row>
    <row r="22" spans="1:18" x14ac:dyDescent="0.35">
      <c r="A22" s="12" t="s">
        <v>19</v>
      </c>
      <c r="B22" s="13">
        <v>1457800</v>
      </c>
      <c r="C22" s="13">
        <v>1178350</v>
      </c>
      <c r="D22" s="13">
        <v>32840</v>
      </c>
      <c r="E22" s="14">
        <v>178687</v>
      </c>
      <c r="F22" s="15">
        <f t="shared" si="0"/>
        <v>5441.1388550548108</v>
      </c>
      <c r="G22" s="16">
        <v>1.5881980213719278</v>
      </c>
      <c r="H22" s="17">
        <f t="shared" si="1"/>
        <v>2.2527095623542324</v>
      </c>
      <c r="I22" s="17">
        <f t="shared" si="2"/>
        <v>2.7869478508083336</v>
      </c>
      <c r="J22" s="18">
        <f t="shared" si="3"/>
        <v>30</v>
      </c>
      <c r="L22" s="52"/>
      <c r="M22" s="46"/>
      <c r="N22" s="45"/>
      <c r="O22" s="45"/>
      <c r="P22" s="53"/>
      <c r="Q22" s="45"/>
      <c r="R22" s="45"/>
    </row>
    <row r="23" spans="1:18" x14ac:dyDescent="0.35">
      <c r="A23" s="12" t="s">
        <v>20</v>
      </c>
      <c r="B23" s="13">
        <v>1332609.9999999998</v>
      </c>
      <c r="C23" s="13">
        <v>1043620</v>
      </c>
      <c r="D23" s="13">
        <v>29170</v>
      </c>
      <c r="E23" s="14">
        <v>147896</v>
      </c>
      <c r="F23" s="15">
        <f t="shared" si="0"/>
        <v>5070.1405553651011</v>
      </c>
      <c r="G23" s="16">
        <v>1.3321000941322152</v>
      </c>
      <c r="H23" s="17">
        <f t="shared" si="1"/>
        <v>2.188937498592987</v>
      </c>
      <c r="I23" s="17">
        <f t="shared" si="2"/>
        <v>2.7950786684808646</v>
      </c>
      <c r="J23" s="18">
        <f t="shared" si="3"/>
        <v>29</v>
      </c>
      <c r="L23" s="52"/>
      <c r="M23" s="46"/>
      <c r="N23" s="45"/>
      <c r="O23" s="45"/>
      <c r="P23" s="53"/>
      <c r="Q23" s="45"/>
      <c r="R23" s="45"/>
    </row>
    <row r="24" spans="1:18" x14ac:dyDescent="0.35">
      <c r="A24" s="12" t="s">
        <v>21</v>
      </c>
      <c r="B24" s="13">
        <v>1919979.9999999998</v>
      </c>
      <c r="C24" s="13">
        <v>1455840</v>
      </c>
      <c r="D24" s="13">
        <v>37270</v>
      </c>
      <c r="E24" s="14">
        <v>214314</v>
      </c>
      <c r="F24" s="15">
        <f t="shared" si="0"/>
        <v>5750.308559162866</v>
      </c>
      <c r="G24" s="16">
        <v>1.6927292825010634</v>
      </c>
      <c r="H24" s="17">
        <f t="shared" si="1"/>
        <v>1.9411660538130606</v>
      </c>
      <c r="I24" s="17">
        <f t="shared" si="2"/>
        <v>2.5600340696779864</v>
      </c>
      <c r="J24" s="18">
        <f t="shared" si="3"/>
        <v>35</v>
      </c>
      <c r="L24" s="52"/>
      <c r="M24" s="46"/>
      <c r="N24" s="45"/>
      <c r="O24" s="45"/>
      <c r="P24" s="53"/>
      <c r="Q24" s="45"/>
      <c r="R24" s="45"/>
    </row>
    <row r="25" spans="1:18" x14ac:dyDescent="0.35">
      <c r="A25" s="12" t="s">
        <v>22</v>
      </c>
      <c r="B25" s="13">
        <v>1969670.0000000002</v>
      </c>
      <c r="C25" s="13">
        <v>1440010</v>
      </c>
      <c r="D25" s="13">
        <v>34090</v>
      </c>
      <c r="E25" s="14">
        <v>158047</v>
      </c>
      <c r="F25" s="15">
        <f t="shared" si="0"/>
        <v>4636.1689645057204</v>
      </c>
      <c r="G25" s="16">
        <v>1.1000000000000001</v>
      </c>
      <c r="H25" s="17">
        <f t="shared" si="1"/>
        <v>1.7307467748404552</v>
      </c>
      <c r="I25" s="17">
        <f t="shared" si="2"/>
        <v>2.3673446712175612</v>
      </c>
      <c r="J25" s="18">
        <f t="shared" si="3"/>
        <v>39</v>
      </c>
      <c r="L25" s="52"/>
      <c r="M25" s="46"/>
      <c r="N25" s="45"/>
      <c r="O25" s="45"/>
      <c r="P25" s="53"/>
      <c r="Q25" s="45"/>
      <c r="R25" s="45"/>
    </row>
    <row r="26" spans="1:18" x14ac:dyDescent="0.35">
      <c r="A26" s="12" t="s">
        <v>23</v>
      </c>
      <c r="B26" s="13">
        <v>659930</v>
      </c>
      <c r="C26" s="13">
        <v>523170</v>
      </c>
      <c r="D26" s="13">
        <v>16430</v>
      </c>
      <c r="E26" s="14">
        <v>116784</v>
      </c>
      <c r="F26" s="15">
        <f t="shared" si="0"/>
        <v>7107.9732197200246</v>
      </c>
      <c r="G26" s="16">
        <v>2.5</v>
      </c>
      <c r="H26" s="17">
        <f t="shared" si="1"/>
        <v>2.4896579940296695</v>
      </c>
      <c r="I26" s="17">
        <f t="shared" si="2"/>
        <v>3.1404705927327639</v>
      </c>
      <c r="J26" s="18">
        <f t="shared" si="3"/>
        <v>21</v>
      </c>
      <c r="L26" s="52"/>
      <c r="M26" s="46"/>
      <c r="N26" s="45"/>
      <c r="O26" s="45"/>
      <c r="P26" s="53"/>
      <c r="Q26" s="45"/>
      <c r="R26" s="45"/>
    </row>
    <row r="27" spans="1:18" x14ac:dyDescent="0.35">
      <c r="A27" s="19" t="s">
        <v>24</v>
      </c>
      <c r="B27" s="13">
        <v>2986139.9999999995</v>
      </c>
      <c r="C27" s="13">
        <v>2399260</v>
      </c>
      <c r="D27" s="13">
        <v>158780</v>
      </c>
      <c r="E27" s="14">
        <v>965811</v>
      </c>
      <c r="F27" s="15">
        <f t="shared" si="0"/>
        <v>6082.6993324096238</v>
      </c>
      <c r="G27" s="16">
        <v>2.9</v>
      </c>
      <c r="H27" s="17">
        <f t="shared" si="1"/>
        <v>5.3172322797993399</v>
      </c>
      <c r="I27" s="17">
        <f t="shared" si="2"/>
        <v>6.6178738444353682</v>
      </c>
      <c r="J27" s="18">
        <f t="shared" si="3"/>
        <v>7</v>
      </c>
      <c r="L27" s="52"/>
      <c r="M27" s="46"/>
      <c r="N27" s="45"/>
      <c r="O27" s="45"/>
      <c r="P27" s="53"/>
      <c r="Q27" s="45"/>
      <c r="R27" s="45"/>
    </row>
    <row r="28" spans="1:18" x14ac:dyDescent="0.35">
      <c r="A28" s="12" t="s">
        <v>25</v>
      </c>
      <c r="B28" s="13">
        <v>3457190</v>
      </c>
      <c r="C28" s="13">
        <v>2845579.9999999995</v>
      </c>
      <c r="D28" s="13">
        <v>196320</v>
      </c>
      <c r="E28" s="14">
        <v>1339511</v>
      </c>
      <c r="F28" s="15">
        <f t="shared" si="0"/>
        <v>6823.1000407497959</v>
      </c>
      <c r="G28" s="16">
        <v>2.5</v>
      </c>
      <c r="H28" s="17">
        <f t="shared" si="1"/>
        <v>5.678600250492452</v>
      </c>
      <c r="I28" s="17">
        <f t="shared" si="2"/>
        <v>6.8991207416414237</v>
      </c>
      <c r="J28" s="18">
        <f t="shared" si="3"/>
        <v>6</v>
      </c>
      <c r="L28" s="52"/>
      <c r="M28" s="46"/>
      <c r="N28" s="45"/>
      <c r="O28" s="45"/>
      <c r="P28" s="53"/>
      <c r="Q28" s="45"/>
      <c r="R28" s="45"/>
    </row>
    <row r="29" spans="1:18" x14ac:dyDescent="0.35">
      <c r="A29" s="12" t="s">
        <v>26</v>
      </c>
      <c r="B29" s="13">
        <v>4762899.9999999991</v>
      </c>
      <c r="C29" s="13">
        <v>3612810</v>
      </c>
      <c r="D29" s="13">
        <v>105380</v>
      </c>
      <c r="E29" s="14">
        <v>520249</v>
      </c>
      <c r="F29" s="15">
        <f t="shared" si="0"/>
        <v>4936.8855570316946</v>
      </c>
      <c r="G29" s="16">
        <v>1.3</v>
      </c>
      <c r="H29" s="17">
        <f t="shared" si="1"/>
        <v>2.2125175838249809</v>
      </c>
      <c r="I29" s="17">
        <f t="shared" si="2"/>
        <v>2.9168431221127045</v>
      </c>
      <c r="J29" s="18">
        <f t="shared" si="3"/>
        <v>26</v>
      </c>
      <c r="L29" s="52"/>
      <c r="M29" s="46"/>
      <c r="N29" s="45"/>
      <c r="O29" s="45"/>
      <c r="P29" s="53"/>
      <c r="Q29" s="45"/>
      <c r="R29" s="45"/>
    </row>
    <row r="30" spans="1:18" x14ac:dyDescent="0.35">
      <c r="A30" s="12" t="s">
        <v>27</v>
      </c>
      <c r="B30" s="13">
        <v>2772370</v>
      </c>
      <c r="C30" s="13">
        <v>2265830</v>
      </c>
      <c r="D30" s="13">
        <v>104080</v>
      </c>
      <c r="E30" s="14">
        <v>755526</v>
      </c>
      <c r="F30" s="15">
        <f t="shared" si="0"/>
        <v>7259.089162182936</v>
      </c>
      <c r="G30" s="16">
        <v>2.6758042028973907</v>
      </c>
      <c r="H30" s="17">
        <f t="shared" si="1"/>
        <v>3.7541886544725269</v>
      </c>
      <c r="I30" s="17">
        <f t="shared" si="2"/>
        <v>4.5934602331154588</v>
      </c>
      <c r="J30" s="18">
        <f t="shared" si="3"/>
        <v>10</v>
      </c>
      <c r="L30" s="52"/>
      <c r="M30" s="46"/>
      <c r="N30" s="45"/>
      <c r="O30" s="45"/>
      <c r="P30" s="53"/>
      <c r="Q30" s="45"/>
      <c r="R30" s="45"/>
    </row>
    <row r="31" spans="1:18" x14ac:dyDescent="0.35">
      <c r="A31" s="12" t="s">
        <v>28</v>
      </c>
      <c r="B31" s="13">
        <v>1235430</v>
      </c>
      <c r="C31" s="13">
        <v>880090</v>
      </c>
      <c r="D31" s="13">
        <v>15050</v>
      </c>
      <c r="E31" s="14">
        <v>64911</v>
      </c>
      <c r="F31" s="15">
        <f t="shared" si="0"/>
        <v>4313.0232558139533</v>
      </c>
      <c r="G31" s="16">
        <v>0.98716897803503012</v>
      </c>
      <c r="H31" s="17">
        <f t="shared" si="1"/>
        <v>1.2181993314068784</v>
      </c>
      <c r="I31" s="17">
        <f t="shared" si="2"/>
        <v>1.7100523810064878</v>
      </c>
      <c r="J31" s="18">
        <f t="shared" si="3"/>
        <v>45</v>
      </c>
      <c r="L31" s="52"/>
      <c r="M31" s="46"/>
      <c r="N31" s="45"/>
      <c r="O31" s="45"/>
      <c r="P31" s="53"/>
      <c r="Q31" s="45"/>
      <c r="R31" s="45"/>
    </row>
    <row r="32" spans="1:18" x14ac:dyDescent="0.35">
      <c r="A32" s="12" t="s">
        <v>29</v>
      </c>
      <c r="B32" s="13">
        <v>2811860</v>
      </c>
      <c r="C32" s="13">
        <v>2158690</v>
      </c>
      <c r="D32" s="13">
        <v>59990</v>
      </c>
      <c r="E32" s="14">
        <v>333468</v>
      </c>
      <c r="F32" s="15">
        <f t="shared" si="0"/>
        <v>5558.7264544090685</v>
      </c>
      <c r="G32" s="16">
        <v>1.5248859895440856</v>
      </c>
      <c r="H32" s="17">
        <f t="shared" si="1"/>
        <v>2.1334632591949809</v>
      </c>
      <c r="I32" s="17">
        <f t="shared" si="2"/>
        <v>2.7790002269895164</v>
      </c>
      <c r="J32" s="18">
        <f t="shared" si="3"/>
        <v>31</v>
      </c>
      <c r="L32" s="52"/>
      <c r="M32" s="46"/>
      <c r="N32" s="45"/>
      <c r="O32" s="45"/>
      <c r="P32" s="53"/>
      <c r="Q32" s="45"/>
      <c r="R32" s="45"/>
    </row>
    <row r="33" spans="1:18" x14ac:dyDescent="0.35">
      <c r="A33" s="12" t="s">
        <v>30</v>
      </c>
      <c r="B33" s="13">
        <v>506479.99999999988</v>
      </c>
      <c r="C33" s="13">
        <v>389550</v>
      </c>
      <c r="D33" s="13">
        <v>10720</v>
      </c>
      <c r="E33" s="14">
        <v>65543</v>
      </c>
      <c r="F33" s="15">
        <f t="shared" si="0"/>
        <v>6114.0858208955224</v>
      </c>
      <c r="G33" s="16">
        <v>1.8</v>
      </c>
      <c r="H33" s="17">
        <f t="shared" si="1"/>
        <v>2.1165692623598171</v>
      </c>
      <c r="I33" s="17">
        <f t="shared" si="2"/>
        <v>2.7518932101142344</v>
      </c>
      <c r="J33" s="18">
        <f t="shared" si="3"/>
        <v>32</v>
      </c>
      <c r="L33" s="52"/>
      <c r="M33" s="46"/>
      <c r="N33" s="45"/>
      <c r="O33" s="45"/>
      <c r="P33" s="53"/>
      <c r="Q33" s="45"/>
      <c r="R33" s="45"/>
    </row>
    <row r="34" spans="1:18" x14ac:dyDescent="0.35">
      <c r="A34" s="12" t="s">
        <v>31</v>
      </c>
      <c r="B34" s="13">
        <v>905980</v>
      </c>
      <c r="C34" s="13">
        <v>726740</v>
      </c>
      <c r="D34" s="13">
        <v>22980</v>
      </c>
      <c r="E34" s="14">
        <v>134323</v>
      </c>
      <c r="F34" s="15">
        <f t="shared" si="0"/>
        <v>5845.2132288946914</v>
      </c>
      <c r="G34" s="16">
        <v>1.9</v>
      </c>
      <c r="H34" s="17">
        <f t="shared" si="1"/>
        <v>2.5364798339919203</v>
      </c>
      <c r="I34" s="17">
        <f t="shared" si="2"/>
        <v>3.1620662135013897</v>
      </c>
      <c r="J34" s="18">
        <f t="shared" si="3"/>
        <v>20</v>
      </c>
      <c r="L34" s="52"/>
      <c r="M34" s="46"/>
      <c r="N34" s="45"/>
      <c r="O34" s="45"/>
      <c r="P34" s="53"/>
      <c r="Q34" s="45"/>
      <c r="R34" s="45"/>
    </row>
    <row r="35" spans="1:18" x14ac:dyDescent="0.35">
      <c r="A35" s="12" t="s">
        <v>32</v>
      </c>
      <c r="B35" s="13">
        <v>1417820</v>
      </c>
      <c r="C35" s="13">
        <v>1116790</v>
      </c>
      <c r="D35" s="13">
        <v>19520</v>
      </c>
      <c r="E35" s="14">
        <v>158083</v>
      </c>
      <c r="F35" s="15">
        <f t="shared" si="0"/>
        <v>8098.5143442622948</v>
      </c>
      <c r="G35" s="16">
        <v>1.1000000000000001</v>
      </c>
      <c r="H35" s="17">
        <f t="shared" si="1"/>
        <v>1.376761507102453</v>
      </c>
      <c r="I35" s="17">
        <f t="shared" si="2"/>
        <v>1.747866653533789</v>
      </c>
      <c r="J35" s="18">
        <f t="shared" si="3"/>
        <v>44</v>
      </c>
      <c r="L35" s="52"/>
      <c r="M35" s="46"/>
      <c r="N35" s="45"/>
      <c r="O35" s="45"/>
      <c r="P35" s="53"/>
      <c r="Q35" s="45"/>
      <c r="R35" s="45"/>
    </row>
    <row r="36" spans="1:18" x14ac:dyDescent="0.35">
      <c r="A36" s="12" t="s">
        <v>33</v>
      </c>
      <c r="B36" s="13">
        <v>707220</v>
      </c>
      <c r="C36" s="13">
        <v>582850</v>
      </c>
      <c r="D36" s="13">
        <v>18880</v>
      </c>
      <c r="E36" s="14">
        <v>100824</v>
      </c>
      <c r="F36" s="15">
        <f t="shared" si="0"/>
        <v>5340.2542372881353</v>
      </c>
      <c r="G36" s="16">
        <v>1.3</v>
      </c>
      <c r="H36" s="17">
        <f t="shared" si="1"/>
        <v>2.6696077599615395</v>
      </c>
      <c r="I36" s="17">
        <f t="shared" si="2"/>
        <v>3.2392553830316548</v>
      </c>
      <c r="J36" s="18">
        <f t="shared" si="3"/>
        <v>19</v>
      </c>
      <c r="L36" s="52"/>
      <c r="M36" s="46"/>
      <c r="N36" s="45"/>
      <c r="O36" s="45"/>
      <c r="P36" s="53"/>
      <c r="Q36" s="45"/>
      <c r="R36" s="45"/>
    </row>
    <row r="37" spans="1:18" x14ac:dyDescent="0.35">
      <c r="A37" s="12" t="s">
        <v>34</v>
      </c>
      <c r="B37" s="13">
        <v>4437890</v>
      </c>
      <c r="C37" s="13">
        <v>3533030</v>
      </c>
      <c r="D37" s="13">
        <v>315640</v>
      </c>
      <c r="E37" s="14">
        <v>2165228</v>
      </c>
      <c r="F37" s="15">
        <f t="shared" si="0"/>
        <v>6859.802306425041</v>
      </c>
      <c r="G37" s="16">
        <v>3.4471205381424959</v>
      </c>
      <c r="H37" s="17">
        <f t="shared" si="1"/>
        <v>7.112388995671366</v>
      </c>
      <c r="I37" s="17">
        <f t="shared" si="2"/>
        <v>8.9339745204541146</v>
      </c>
      <c r="J37" s="18">
        <f t="shared" si="3"/>
        <v>1</v>
      </c>
      <c r="L37" s="52"/>
      <c r="M37" s="46"/>
      <c r="N37" s="45"/>
      <c r="O37" s="45"/>
      <c r="P37" s="53"/>
      <c r="Q37" s="45"/>
      <c r="R37" s="45"/>
    </row>
    <row r="38" spans="1:18" x14ac:dyDescent="0.35">
      <c r="A38" s="12" t="s">
        <v>35</v>
      </c>
      <c r="B38" s="13">
        <v>922350</v>
      </c>
      <c r="C38" s="13">
        <v>675440</v>
      </c>
      <c r="D38" s="13">
        <v>13200</v>
      </c>
      <c r="E38" s="14">
        <v>67894</v>
      </c>
      <c r="F38" s="15">
        <f t="shared" si="0"/>
        <v>5143.484848484848</v>
      </c>
      <c r="G38" s="16">
        <v>1.1767687062095893</v>
      </c>
      <c r="H38" s="17">
        <f t="shared" si="1"/>
        <v>1.4311270125223614</v>
      </c>
      <c r="I38" s="17">
        <f t="shared" si="2"/>
        <v>1.9542816534407199</v>
      </c>
      <c r="J38" s="18">
        <f t="shared" si="3"/>
        <v>42</v>
      </c>
      <c r="L38" s="52"/>
      <c r="M38" s="46"/>
      <c r="N38" s="45"/>
      <c r="O38" s="45"/>
      <c r="P38" s="53"/>
      <c r="Q38" s="45"/>
      <c r="R38" s="45"/>
    </row>
    <row r="39" spans="1:18" x14ac:dyDescent="0.35">
      <c r="A39" s="12" t="s">
        <v>36</v>
      </c>
      <c r="B39" s="13">
        <v>9694910</v>
      </c>
      <c r="C39" s="13">
        <v>7480080.0000000009</v>
      </c>
      <c r="D39" s="13">
        <v>569610</v>
      </c>
      <c r="E39" s="14">
        <v>5401120</v>
      </c>
      <c r="F39" s="15">
        <f t="shared" si="0"/>
        <v>9482.1369006864352</v>
      </c>
      <c r="G39" s="16">
        <v>3.843939878386736</v>
      </c>
      <c r="H39" s="17">
        <f t="shared" si="1"/>
        <v>5.8753510862916727</v>
      </c>
      <c r="I39" s="17">
        <f t="shared" si="2"/>
        <v>7.6150255077485793</v>
      </c>
      <c r="J39" s="18">
        <f t="shared" si="3"/>
        <v>4</v>
      </c>
      <c r="L39" s="52"/>
      <c r="M39" s="46"/>
      <c r="N39" s="45"/>
      <c r="O39" s="45"/>
      <c r="P39" s="53"/>
      <c r="Q39" s="45"/>
      <c r="R39" s="45"/>
    </row>
    <row r="40" spans="1:18" x14ac:dyDescent="0.35">
      <c r="A40" s="12" t="s">
        <v>37</v>
      </c>
      <c r="B40" s="13">
        <v>4577930</v>
      </c>
      <c r="C40" s="13">
        <v>3486449.9999999995</v>
      </c>
      <c r="D40" s="13">
        <v>114570</v>
      </c>
      <c r="E40" s="14">
        <v>597262</v>
      </c>
      <c r="F40" s="15">
        <f t="shared" si="0"/>
        <v>5213.0749759972068</v>
      </c>
      <c r="G40" s="16">
        <v>1.6</v>
      </c>
      <c r="H40" s="17">
        <f t="shared" si="1"/>
        <v>2.5026594989438458</v>
      </c>
      <c r="I40" s="17">
        <f t="shared" si="2"/>
        <v>3.2861506690186295</v>
      </c>
      <c r="J40" s="18">
        <f t="shared" si="3"/>
        <v>18</v>
      </c>
      <c r="L40" s="52"/>
      <c r="M40" s="46"/>
      <c r="N40" s="45"/>
      <c r="O40" s="45"/>
      <c r="P40" s="53"/>
      <c r="Q40" s="45"/>
      <c r="R40" s="45"/>
    </row>
    <row r="41" spans="1:18" x14ac:dyDescent="0.35">
      <c r="A41" s="12" t="s">
        <v>38</v>
      </c>
      <c r="B41" s="13">
        <v>362960</v>
      </c>
      <c r="C41" s="13">
        <v>301280</v>
      </c>
      <c r="D41" s="13">
        <v>4810</v>
      </c>
      <c r="E41" s="14">
        <v>18784</v>
      </c>
      <c r="F41" s="15">
        <f t="shared" si="0"/>
        <v>3905.1975051975051</v>
      </c>
      <c r="G41" s="16">
        <v>0.6</v>
      </c>
      <c r="H41" s="17">
        <f t="shared" si="1"/>
        <v>1.325214899713467</v>
      </c>
      <c r="I41" s="17">
        <f t="shared" si="2"/>
        <v>1.5965215082315454</v>
      </c>
      <c r="J41" s="18">
        <f t="shared" si="3"/>
        <v>47</v>
      </c>
      <c r="L41" s="52"/>
      <c r="M41" s="46"/>
      <c r="N41" s="45"/>
      <c r="O41" s="45"/>
      <c r="P41" s="53"/>
      <c r="Q41" s="45"/>
      <c r="R41" s="45"/>
    </row>
    <row r="42" spans="1:18" x14ac:dyDescent="0.35">
      <c r="A42" s="12" t="s">
        <v>39</v>
      </c>
      <c r="B42" s="13">
        <v>5620590</v>
      </c>
      <c r="C42" s="13">
        <v>4427160</v>
      </c>
      <c r="D42" s="13">
        <v>132700</v>
      </c>
      <c r="E42" s="14">
        <v>681635</v>
      </c>
      <c r="F42" s="15">
        <f t="shared" si="0"/>
        <v>5136.6616428033158</v>
      </c>
      <c r="G42" s="16">
        <v>1.6</v>
      </c>
      <c r="H42" s="17">
        <f t="shared" si="1"/>
        <v>2.3609621054017462</v>
      </c>
      <c r="I42" s="17">
        <f t="shared" si="2"/>
        <v>2.9974069154943574</v>
      </c>
      <c r="J42" s="18">
        <f t="shared" si="3"/>
        <v>24</v>
      </c>
      <c r="L42" s="52"/>
      <c r="M42" s="46"/>
      <c r="N42" s="45"/>
      <c r="O42" s="45"/>
      <c r="P42" s="53"/>
      <c r="Q42" s="45"/>
      <c r="R42" s="45"/>
    </row>
    <row r="43" spans="1:18" x14ac:dyDescent="0.35">
      <c r="A43" s="12" t="s">
        <v>40</v>
      </c>
      <c r="B43" s="13">
        <v>1630030</v>
      </c>
      <c r="C43" s="13">
        <v>1237260</v>
      </c>
      <c r="D43" s="13">
        <v>27990</v>
      </c>
      <c r="E43" s="14">
        <v>137197</v>
      </c>
      <c r="F43" s="15">
        <f t="shared" si="0"/>
        <v>4901.6434440871744</v>
      </c>
      <c r="G43" s="16">
        <v>1.1000000000000001</v>
      </c>
      <c r="H43" s="17">
        <f t="shared" si="1"/>
        <v>1.7171463101906099</v>
      </c>
      <c r="I43" s="17">
        <f t="shared" si="2"/>
        <v>2.2622569225546774</v>
      </c>
      <c r="J43" s="18">
        <f t="shared" si="3"/>
        <v>40</v>
      </c>
      <c r="L43" s="52"/>
      <c r="M43" s="46"/>
      <c r="N43" s="45"/>
      <c r="O43" s="45"/>
      <c r="P43" s="53"/>
      <c r="Q43" s="45"/>
      <c r="R43" s="45"/>
    </row>
    <row r="44" spans="1:18" x14ac:dyDescent="0.35">
      <c r="A44" s="12" t="s">
        <v>41</v>
      </c>
      <c r="B44" s="13">
        <v>1938620</v>
      </c>
      <c r="C44" s="13">
        <v>1546290</v>
      </c>
      <c r="D44" s="13">
        <v>69740</v>
      </c>
      <c r="E44" s="14">
        <v>585381</v>
      </c>
      <c r="F44" s="15">
        <f t="shared" si="0"/>
        <v>8393.7625466016634</v>
      </c>
      <c r="G44" s="16">
        <v>3.5</v>
      </c>
      <c r="H44" s="17">
        <f t="shared" si="1"/>
        <v>3.5974043391690995</v>
      </c>
      <c r="I44" s="17">
        <f t="shared" si="2"/>
        <v>4.5101501012099927</v>
      </c>
      <c r="J44" s="18">
        <f t="shared" si="3"/>
        <v>11</v>
      </c>
      <c r="L44" s="52"/>
      <c r="M44" s="46"/>
      <c r="N44" s="45"/>
      <c r="O44" s="45"/>
      <c r="P44" s="53"/>
      <c r="Q44" s="45"/>
      <c r="R44" s="45"/>
    </row>
    <row r="45" spans="1:18" x14ac:dyDescent="0.35">
      <c r="A45" s="12" t="s">
        <v>42</v>
      </c>
      <c r="B45" s="13">
        <v>6236760</v>
      </c>
      <c r="C45" s="13">
        <v>4851130</v>
      </c>
      <c r="D45" s="13">
        <v>183180</v>
      </c>
      <c r="E45" s="14">
        <v>954552</v>
      </c>
      <c r="F45" s="15">
        <f t="shared" si="0"/>
        <v>5211.0055682934817</v>
      </c>
      <c r="G45" s="16">
        <v>1.6</v>
      </c>
      <c r="H45" s="17">
        <f t="shared" si="1"/>
        <v>2.9371019567852539</v>
      </c>
      <c r="I45" s="17">
        <f t="shared" si="2"/>
        <v>3.7760274410292034</v>
      </c>
      <c r="J45" s="18">
        <f t="shared" si="3"/>
        <v>15</v>
      </c>
      <c r="L45" s="52"/>
      <c r="M45" s="46"/>
      <c r="N45" s="45"/>
      <c r="O45" s="45"/>
      <c r="P45" s="53"/>
      <c r="Q45" s="45"/>
      <c r="R45" s="45"/>
    </row>
    <row r="46" spans="1:18" x14ac:dyDescent="0.35">
      <c r="A46" s="12" t="s">
        <v>43</v>
      </c>
      <c r="B46" s="13">
        <v>536640</v>
      </c>
      <c r="C46" s="13">
        <v>428980.00000000006</v>
      </c>
      <c r="D46" s="13">
        <v>17410</v>
      </c>
      <c r="E46" s="14">
        <v>116420</v>
      </c>
      <c r="F46" s="15">
        <f t="shared" si="0"/>
        <v>6686.9615163699027</v>
      </c>
      <c r="G46" s="16">
        <v>2.4</v>
      </c>
      <c r="H46" s="17">
        <f t="shared" si="1"/>
        <v>3.2442605843768639</v>
      </c>
      <c r="I46" s="17">
        <f t="shared" si="2"/>
        <v>4.0584642640682542</v>
      </c>
      <c r="J46" s="18">
        <f t="shared" si="3"/>
        <v>12</v>
      </c>
      <c r="L46" s="52"/>
      <c r="M46" s="46"/>
      <c r="N46" s="45"/>
      <c r="O46" s="45"/>
      <c r="P46" s="53"/>
      <c r="Q46" s="45"/>
      <c r="R46" s="45"/>
    </row>
    <row r="47" spans="1:18" x14ac:dyDescent="0.35">
      <c r="A47" s="12" t="s">
        <v>44</v>
      </c>
      <c r="B47" s="13">
        <v>2240570</v>
      </c>
      <c r="C47" s="13">
        <v>1700800</v>
      </c>
      <c r="D47" s="13">
        <v>45330</v>
      </c>
      <c r="E47" s="14">
        <v>251774</v>
      </c>
      <c r="F47" s="15">
        <f t="shared" si="0"/>
        <v>5554.2466357820431</v>
      </c>
      <c r="G47" s="16">
        <v>1.6</v>
      </c>
      <c r="H47" s="17">
        <f t="shared" si="1"/>
        <v>2.0231458959104156</v>
      </c>
      <c r="I47" s="17">
        <f t="shared" si="2"/>
        <v>2.6652163687676387</v>
      </c>
      <c r="J47" s="18">
        <f t="shared" si="3"/>
        <v>34</v>
      </c>
      <c r="L47" s="52"/>
      <c r="M47" s="46"/>
      <c r="N47" s="45"/>
      <c r="O47" s="45"/>
      <c r="P47" s="53"/>
      <c r="Q47" s="45"/>
      <c r="R47" s="45"/>
    </row>
    <row r="48" spans="1:18" x14ac:dyDescent="0.35">
      <c r="A48" s="12" t="s">
        <v>45</v>
      </c>
      <c r="B48" s="13">
        <v>419370</v>
      </c>
      <c r="C48" s="13">
        <v>332259.99999999994</v>
      </c>
      <c r="D48" s="13">
        <v>4910</v>
      </c>
      <c r="E48" s="14">
        <v>25861</v>
      </c>
      <c r="F48" s="15">
        <f t="shared" si="0"/>
        <v>5267.006109979633</v>
      </c>
      <c r="G48" s="16">
        <v>0.7</v>
      </c>
      <c r="H48" s="17">
        <f t="shared" si="1"/>
        <v>1.1708038247847963</v>
      </c>
      <c r="I48" s="17">
        <f t="shared" si="2"/>
        <v>1.477758381990008</v>
      </c>
      <c r="J48" s="18">
        <f t="shared" si="3"/>
        <v>49</v>
      </c>
      <c r="L48" s="52"/>
      <c r="M48" s="46"/>
      <c r="N48" s="45"/>
      <c r="O48" s="45"/>
      <c r="P48" s="53"/>
      <c r="Q48" s="45"/>
      <c r="R48" s="45"/>
    </row>
    <row r="49" spans="1:18" x14ac:dyDescent="0.35">
      <c r="A49" s="12" t="s">
        <v>46</v>
      </c>
      <c r="B49" s="13">
        <v>3035970</v>
      </c>
      <c r="C49" s="13">
        <v>2308919.9999999995</v>
      </c>
      <c r="D49" s="13">
        <v>32250</v>
      </c>
      <c r="E49" s="14">
        <v>170484</v>
      </c>
      <c r="F49" s="15">
        <f t="shared" si="0"/>
        <v>5286.3255813953492</v>
      </c>
      <c r="G49" s="16">
        <v>0.7</v>
      </c>
      <c r="H49" s="17">
        <f t="shared" si="1"/>
        <v>1.0622634611013944</v>
      </c>
      <c r="I49" s="17">
        <f t="shared" si="2"/>
        <v>1.3967569253157321</v>
      </c>
      <c r="J49" s="18">
        <f t="shared" si="3"/>
        <v>50</v>
      </c>
      <c r="L49" s="52"/>
      <c r="M49" s="46"/>
      <c r="N49" s="45"/>
      <c r="O49" s="45"/>
      <c r="P49" s="53"/>
      <c r="Q49" s="45"/>
      <c r="R49" s="45"/>
    </row>
    <row r="50" spans="1:18" x14ac:dyDescent="0.35">
      <c r="A50" s="12" t="s">
        <v>47</v>
      </c>
      <c r="B50" s="13">
        <v>12520960.000000002</v>
      </c>
      <c r="C50" s="13">
        <v>9436810</v>
      </c>
      <c r="D50" s="13">
        <v>281100</v>
      </c>
      <c r="E50" s="14">
        <v>1416208</v>
      </c>
      <c r="F50" s="15">
        <f t="shared" si="0"/>
        <v>5038.0932052650305</v>
      </c>
      <c r="G50" s="16">
        <v>1.1000000000000001</v>
      </c>
      <c r="H50" s="17">
        <f t="shared" si="1"/>
        <v>2.2450355244326312</v>
      </c>
      <c r="I50" s="17">
        <f t="shared" si="2"/>
        <v>2.9787608312554772</v>
      </c>
      <c r="J50" s="18">
        <f t="shared" si="3"/>
        <v>25</v>
      </c>
      <c r="L50" s="52"/>
      <c r="M50" s="46"/>
      <c r="N50" s="45"/>
      <c r="O50" s="45"/>
      <c r="P50" s="53"/>
      <c r="Q50" s="45"/>
      <c r="R50" s="45"/>
    </row>
    <row r="51" spans="1:18" x14ac:dyDescent="0.35">
      <c r="A51" s="12" t="s">
        <v>48</v>
      </c>
      <c r="B51" s="13">
        <v>1325780</v>
      </c>
      <c r="C51" s="13">
        <v>1066990</v>
      </c>
      <c r="D51" s="13">
        <v>29830</v>
      </c>
      <c r="E51" s="14">
        <v>176644</v>
      </c>
      <c r="F51" s="15">
        <f t="shared" si="0"/>
        <v>5921.6895742541064</v>
      </c>
      <c r="G51" s="16">
        <v>1.6</v>
      </c>
      <c r="H51" s="17">
        <f t="shared" si="1"/>
        <v>2.2499962286352186</v>
      </c>
      <c r="I51" s="17">
        <f t="shared" si="2"/>
        <v>2.7957150488758096</v>
      </c>
      <c r="J51" s="18">
        <f t="shared" si="3"/>
        <v>28</v>
      </c>
      <c r="L51" s="52"/>
      <c r="M51" s="46"/>
      <c r="N51" s="45"/>
      <c r="O51" s="45"/>
      <c r="P51" s="53"/>
      <c r="Q51" s="45"/>
      <c r="R51" s="45"/>
    </row>
    <row r="52" spans="1:18" x14ac:dyDescent="0.35">
      <c r="A52" s="12" t="s">
        <v>49</v>
      </c>
      <c r="B52" s="13">
        <v>328250</v>
      </c>
      <c r="C52" s="13">
        <v>257519.99999999997</v>
      </c>
      <c r="D52" s="13">
        <v>9030</v>
      </c>
      <c r="E52" s="14">
        <v>67394</v>
      </c>
      <c r="F52" s="15">
        <f t="shared" si="0"/>
        <v>7463.3444075304542</v>
      </c>
      <c r="G52" s="16">
        <v>2.7</v>
      </c>
      <c r="H52" s="17">
        <f t="shared" si="1"/>
        <v>2.7509520182787508</v>
      </c>
      <c r="I52" s="17">
        <f t="shared" si="2"/>
        <v>3.506523765144455</v>
      </c>
      <c r="J52" s="18">
        <f t="shared" si="3"/>
        <v>16</v>
      </c>
      <c r="L52" s="52"/>
      <c r="M52" s="46"/>
      <c r="N52" s="45"/>
      <c r="O52" s="45"/>
      <c r="P52" s="53"/>
      <c r="Q52" s="45"/>
      <c r="R52" s="45"/>
    </row>
    <row r="53" spans="1:18" x14ac:dyDescent="0.35">
      <c r="A53" s="12" t="s">
        <v>50</v>
      </c>
      <c r="B53" s="13">
        <v>3961000.0000000005</v>
      </c>
      <c r="C53" s="13">
        <v>3195089.9999999995</v>
      </c>
      <c r="D53" s="13">
        <v>167510</v>
      </c>
      <c r="E53" s="14">
        <v>862958</v>
      </c>
      <c r="F53" s="15">
        <f t="shared" si="0"/>
        <v>5151.6804966867649</v>
      </c>
      <c r="G53" s="16">
        <v>2</v>
      </c>
      <c r="H53" s="17">
        <f t="shared" si="1"/>
        <v>4.2289825801565257</v>
      </c>
      <c r="I53" s="17">
        <f t="shared" si="2"/>
        <v>5.2427318166311441</v>
      </c>
      <c r="J53" s="18">
        <f t="shared" si="3"/>
        <v>8</v>
      </c>
      <c r="L53" s="52"/>
      <c r="M53" s="46"/>
      <c r="N53" s="45"/>
      <c r="O53" s="45"/>
      <c r="P53" s="53"/>
      <c r="Q53" s="45"/>
      <c r="R53" s="45"/>
    </row>
    <row r="54" spans="1:18" x14ac:dyDescent="0.35">
      <c r="A54" s="12" t="s">
        <v>51</v>
      </c>
      <c r="B54" s="13">
        <v>3568430.0000000005</v>
      </c>
      <c r="C54" s="13">
        <v>2969970</v>
      </c>
      <c r="D54" s="13">
        <v>85600</v>
      </c>
      <c r="E54" s="14">
        <v>453095</v>
      </c>
      <c r="F54" s="15">
        <f t="shared" si="0"/>
        <v>5293.1658878504677</v>
      </c>
      <c r="G54" s="16">
        <v>1</v>
      </c>
      <c r="H54" s="17">
        <f t="shared" si="1"/>
        <v>2.3988140442715702</v>
      </c>
      <c r="I54" s="17">
        <f t="shared" si="2"/>
        <v>2.8821839951245298</v>
      </c>
      <c r="J54" s="18">
        <f t="shared" si="3"/>
        <v>27</v>
      </c>
      <c r="L54" s="52"/>
      <c r="M54" s="46"/>
      <c r="N54" s="45"/>
      <c r="O54" s="45"/>
      <c r="P54" s="53"/>
      <c r="Q54" s="45"/>
      <c r="R54" s="45"/>
    </row>
    <row r="55" spans="1:18" x14ac:dyDescent="0.35">
      <c r="A55" s="12" t="s">
        <v>52</v>
      </c>
      <c r="B55" s="13">
        <v>766720</v>
      </c>
      <c r="C55" s="13">
        <v>574110</v>
      </c>
      <c r="D55" s="13">
        <v>11080</v>
      </c>
      <c r="E55" s="14">
        <v>52535</v>
      </c>
      <c r="F55" s="15">
        <f t="shared" si="0"/>
        <v>4741.425992779783</v>
      </c>
      <c r="G55" s="16">
        <v>1.2</v>
      </c>
      <c r="H55" s="17">
        <f t="shared" si="1"/>
        <v>1.4451168614357262</v>
      </c>
      <c r="I55" s="17">
        <f t="shared" si="2"/>
        <v>1.9299437390047203</v>
      </c>
      <c r="J55" s="18">
        <f t="shared" si="3"/>
        <v>43</v>
      </c>
      <c r="L55" s="52"/>
      <c r="M55" s="46"/>
      <c r="N55" s="45"/>
      <c r="O55" s="45"/>
      <c r="P55" s="53"/>
      <c r="Q55" s="45"/>
      <c r="R55" s="45"/>
    </row>
    <row r="56" spans="1:18" x14ac:dyDescent="0.35">
      <c r="A56" s="12" t="s">
        <v>53</v>
      </c>
      <c r="B56" s="13">
        <v>2866730</v>
      </c>
      <c r="C56" s="13">
        <v>2290440</v>
      </c>
      <c r="D56" s="13">
        <v>70800</v>
      </c>
      <c r="E56" s="14">
        <v>418341</v>
      </c>
      <c r="F56" s="15">
        <f t="shared" si="0"/>
        <v>5908.7711864406783</v>
      </c>
      <c r="G56" s="16">
        <v>1.8</v>
      </c>
      <c r="H56" s="17">
        <f t="shared" si="1"/>
        <v>2.4697128784364066</v>
      </c>
      <c r="I56" s="17">
        <f t="shared" si="2"/>
        <v>3.0911091318698589</v>
      </c>
      <c r="J56" s="18">
        <f t="shared" si="3"/>
        <v>22</v>
      </c>
      <c r="L56" s="52"/>
      <c r="M56" s="46"/>
      <c r="N56" s="45"/>
      <c r="O56" s="45"/>
      <c r="P56" s="53"/>
      <c r="Q56" s="45"/>
      <c r="R56" s="45"/>
    </row>
    <row r="57" spans="1:18" x14ac:dyDescent="0.35">
      <c r="A57" s="12" t="s">
        <v>54</v>
      </c>
      <c r="B57" s="13">
        <v>271480</v>
      </c>
      <c r="C57" s="13">
        <v>217460.00000000003</v>
      </c>
      <c r="D57" s="13">
        <v>3470</v>
      </c>
      <c r="E57" s="14">
        <v>42870</v>
      </c>
      <c r="F57" s="15">
        <f t="shared" si="0"/>
        <v>12354.466858789625</v>
      </c>
      <c r="G57" s="16">
        <v>1.4</v>
      </c>
      <c r="H57" s="17">
        <f t="shared" si="1"/>
        <v>1.2781788713717401</v>
      </c>
      <c r="I57" s="17">
        <f t="shared" si="2"/>
        <v>1.5956957601397956</v>
      </c>
      <c r="J57" s="18">
        <f t="shared" si="3"/>
        <v>48</v>
      </c>
      <c r="L57" s="52"/>
      <c r="M57" s="46"/>
      <c r="N57" s="45"/>
      <c r="O57" s="45"/>
      <c r="P57" s="53"/>
      <c r="Q57" s="45"/>
      <c r="R57" s="45"/>
    </row>
    <row r="58" spans="1:18" x14ac:dyDescent="0.35">
      <c r="A58" s="20" t="s">
        <v>95</v>
      </c>
      <c r="B58" s="21">
        <v>785930</v>
      </c>
      <c r="C58" s="21">
        <v>452070</v>
      </c>
      <c r="D58" s="21">
        <v>20690</v>
      </c>
      <c r="E58" s="22">
        <v>90133</v>
      </c>
      <c r="F58" s="23">
        <f t="shared" si="0"/>
        <v>4356.3557274045434</v>
      </c>
      <c r="G58" s="24">
        <v>1.4</v>
      </c>
      <c r="H58" s="25">
        <f t="shared" si="1"/>
        <v>2.6325499726438739</v>
      </c>
      <c r="I58" s="25">
        <f t="shared" si="2"/>
        <v>4.5767248434976882</v>
      </c>
      <c r="J58" s="26" t="s">
        <v>74</v>
      </c>
      <c r="L58" s="52"/>
      <c r="M58" s="54"/>
      <c r="N58" s="45"/>
      <c r="O58" s="45"/>
      <c r="P58" s="53"/>
      <c r="Q58" s="45"/>
      <c r="R58" s="45"/>
    </row>
    <row r="59" spans="1:18" x14ac:dyDescent="0.35">
      <c r="A59" s="27" t="s">
        <v>157</v>
      </c>
      <c r="B59" s="28"/>
      <c r="C59" s="28"/>
      <c r="D59" s="28"/>
      <c r="E59" s="28"/>
      <c r="F59" s="28"/>
      <c r="G59" s="29"/>
      <c r="H59" s="29"/>
      <c r="I59" s="29"/>
      <c r="J59" s="28"/>
      <c r="K59" s="55"/>
      <c r="N59" s="45"/>
      <c r="O59" s="45"/>
      <c r="P59" s="53"/>
      <c r="Q59" s="45"/>
      <c r="R59" s="45"/>
    </row>
    <row r="60" spans="1:18" x14ac:dyDescent="0.35">
      <c r="A60" s="27" t="s">
        <v>137</v>
      </c>
      <c r="B60" s="28"/>
      <c r="C60" s="28"/>
      <c r="D60" s="28"/>
      <c r="E60" s="28"/>
      <c r="F60" s="28"/>
      <c r="G60" s="29"/>
      <c r="H60" s="29"/>
      <c r="I60" s="29"/>
      <c r="J60" s="28"/>
      <c r="K60" s="55"/>
      <c r="N60" s="45"/>
      <c r="O60" s="45"/>
      <c r="P60" s="53"/>
      <c r="Q60" s="45"/>
      <c r="R60" s="45"/>
    </row>
    <row r="61" spans="1:18" x14ac:dyDescent="0.35">
      <c r="A61" s="27" t="s">
        <v>138</v>
      </c>
      <c r="B61" s="28"/>
      <c r="C61" s="28"/>
      <c r="D61" s="28"/>
      <c r="E61" s="28"/>
      <c r="F61" s="28"/>
      <c r="G61" s="29"/>
      <c r="H61" s="29"/>
      <c r="I61" s="29"/>
      <c r="J61" s="28"/>
      <c r="K61" s="55"/>
      <c r="N61" s="45"/>
      <c r="O61" s="45"/>
      <c r="P61" s="53"/>
      <c r="Q61" s="45"/>
      <c r="R61" s="45"/>
    </row>
    <row r="62" spans="1:18" x14ac:dyDescent="0.35">
      <c r="A62" s="30" t="s">
        <v>119</v>
      </c>
      <c r="B62" s="31"/>
      <c r="C62" s="31"/>
      <c r="D62" s="31"/>
      <c r="E62" s="31"/>
      <c r="F62" s="31"/>
      <c r="G62" s="30"/>
      <c r="H62" s="30"/>
      <c r="I62" s="30"/>
      <c r="J62" s="30"/>
      <c r="K62" s="55"/>
      <c r="N62" s="45"/>
      <c r="O62" s="45"/>
      <c r="P62" s="53"/>
      <c r="Q62" s="45"/>
      <c r="R62" s="45"/>
    </row>
    <row r="63" spans="1:18" x14ac:dyDescent="0.35">
      <c r="A63" s="30" t="s">
        <v>103</v>
      </c>
      <c r="B63" s="31"/>
      <c r="C63" s="31"/>
      <c r="D63" s="31"/>
      <c r="E63" s="31"/>
      <c r="F63" s="31"/>
      <c r="G63" s="30"/>
      <c r="H63" s="30"/>
      <c r="I63" s="30"/>
      <c r="J63" s="30"/>
      <c r="K63" s="55"/>
      <c r="N63" s="45"/>
      <c r="O63" s="45"/>
      <c r="P63" s="53"/>
      <c r="Q63" s="45"/>
      <c r="R63" s="45"/>
    </row>
    <row r="64" spans="1:18" x14ac:dyDescent="0.35">
      <c r="A64" s="97" t="s">
        <v>159</v>
      </c>
      <c r="B64" s="98"/>
      <c r="C64" s="98"/>
      <c r="D64" s="98"/>
      <c r="E64" s="98"/>
      <c r="F64" s="98"/>
      <c r="G64" s="98"/>
      <c r="H64" s="98"/>
      <c r="I64" s="98"/>
      <c r="J64" s="98"/>
      <c r="K64" s="55"/>
      <c r="N64" s="45"/>
      <c r="O64" s="45"/>
      <c r="P64" s="53"/>
      <c r="Q64" s="45"/>
      <c r="R64" s="45"/>
    </row>
    <row r="65" spans="1:18" x14ac:dyDescent="0.35">
      <c r="A65" s="98"/>
      <c r="B65" s="98"/>
      <c r="C65" s="98"/>
      <c r="D65" s="98"/>
      <c r="E65" s="98"/>
      <c r="F65" s="98"/>
      <c r="G65" s="98"/>
      <c r="H65" s="98"/>
      <c r="I65" s="98"/>
      <c r="J65" s="98"/>
      <c r="K65" s="55"/>
      <c r="N65" s="45"/>
      <c r="O65" s="45"/>
      <c r="P65" s="53"/>
      <c r="Q65" s="45"/>
      <c r="R65" s="45"/>
    </row>
    <row r="66" spans="1:18" x14ac:dyDescent="0.35">
      <c r="A66" s="30" t="s">
        <v>107</v>
      </c>
      <c r="B66" s="31"/>
      <c r="C66" s="31"/>
      <c r="D66" s="31"/>
      <c r="E66" s="31"/>
      <c r="F66" s="31"/>
      <c r="G66" s="30"/>
      <c r="H66" s="30"/>
      <c r="I66" s="30"/>
      <c r="J66" s="30"/>
      <c r="K66" s="55"/>
      <c r="N66" s="45"/>
      <c r="O66" s="45"/>
      <c r="P66" s="53"/>
      <c r="Q66" s="45"/>
      <c r="R66" s="45"/>
    </row>
    <row r="67" spans="1:18" x14ac:dyDescent="0.35">
      <c r="A67" s="30" t="s">
        <v>108</v>
      </c>
      <c r="B67" s="31"/>
      <c r="C67" s="31"/>
      <c r="D67" s="31"/>
      <c r="E67" s="31"/>
      <c r="F67" s="31"/>
      <c r="G67" s="30"/>
      <c r="H67" s="30"/>
      <c r="I67" s="30"/>
      <c r="J67" s="30"/>
      <c r="K67" s="55"/>
    </row>
    <row r="68" spans="1:18" x14ac:dyDescent="0.35">
      <c r="A68" s="30" t="s">
        <v>109</v>
      </c>
      <c r="B68" s="31"/>
      <c r="C68" s="31"/>
      <c r="D68" s="31"/>
      <c r="E68" s="31"/>
      <c r="F68" s="31"/>
      <c r="G68" s="30"/>
      <c r="H68" s="30"/>
      <c r="I68" s="30"/>
      <c r="J68" s="30"/>
      <c r="K68" s="55"/>
    </row>
    <row r="69" spans="1:18" x14ac:dyDescent="0.35">
      <c r="A69" s="30" t="s">
        <v>110</v>
      </c>
      <c r="B69" s="31"/>
      <c r="C69" s="31"/>
      <c r="D69" s="31"/>
      <c r="E69" s="31"/>
      <c r="F69" s="31"/>
      <c r="G69" s="30"/>
      <c r="H69" s="30"/>
      <c r="I69" s="30"/>
      <c r="J69" s="30"/>
      <c r="K69" s="55"/>
    </row>
    <row r="70" spans="1:18" x14ac:dyDescent="0.35">
      <c r="A70" s="30" t="s">
        <v>111</v>
      </c>
      <c r="B70" s="31"/>
      <c r="C70" s="31"/>
      <c r="D70" s="31"/>
      <c r="E70" s="31"/>
      <c r="F70" s="31"/>
      <c r="G70" s="30"/>
      <c r="H70" s="30"/>
      <c r="I70" s="30"/>
      <c r="J70" s="30"/>
      <c r="K70" s="55"/>
    </row>
    <row r="71" spans="1:18" x14ac:dyDescent="0.35">
      <c r="A71" s="30" t="s">
        <v>112</v>
      </c>
      <c r="B71" s="31"/>
      <c r="C71" s="31"/>
      <c r="D71" s="31"/>
      <c r="E71" s="31"/>
      <c r="F71" s="31"/>
      <c r="G71" s="30"/>
      <c r="H71" s="30"/>
      <c r="I71" s="30"/>
      <c r="J71" s="30"/>
      <c r="K71" s="55"/>
    </row>
    <row r="72" spans="1:18" x14ac:dyDescent="0.35">
      <c r="A72" s="30" t="s">
        <v>122</v>
      </c>
      <c r="B72" s="31"/>
      <c r="C72" s="31"/>
      <c r="D72" s="31"/>
      <c r="E72" s="31"/>
      <c r="F72" s="31"/>
      <c r="G72" s="30"/>
      <c r="H72" s="30"/>
      <c r="I72" s="30"/>
      <c r="J72" s="30"/>
      <c r="K72" s="55"/>
    </row>
    <row r="73" spans="1:18" x14ac:dyDescent="0.35">
      <c r="A73" s="32" t="s">
        <v>158</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Normal="100" workbookViewId="0"/>
  </sheetViews>
  <sheetFormatPr defaultColWidth="9.1796875" defaultRowHeight="13.5" x14ac:dyDescent="0.35"/>
  <cols>
    <col min="1" max="1" width="14.81640625" style="41" customWidth="1"/>
    <col min="2" max="2" width="12.1796875" style="41" bestFit="1" customWidth="1"/>
    <col min="3" max="3" width="11.26953125" style="41" customWidth="1"/>
    <col min="4" max="4" width="10.26953125" style="41" customWidth="1"/>
    <col min="5" max="5" width="11.1796875" style="41" bestFit="1" customWidth="1"/>
    <col min="6" max="6" width="11" style="41" bestFit="1" customWidth="1"/>
    <col min="7" max="9" width="8.1796875" style="41" bestFit="1" customWidth="1"/>
    <col min="10" max="10" width="5" style="41" bestFit="1" customWidth="1"/>
    <col min="11" max="11" width="9.1796875" style="41"/>
    <col min="12" max="12" width="11.453125" style="41" bestFit="1" customWidth="1"/>
    <col min="13" max="13" width="10.453125" style="41" bestFit="1" customWidth="1"/>
    <col min="14" max="14" width="9.1796875" style="41"/>
    <col min="15" max="15" width="10.453125" style="41" bestFit="1" customWidth="1"/>
    <col min="16" max="16384" width="9.1796875" style="41"/>
  </cols>
  <sheetData>
    <row r="1" spans="1:10" x14ac:dyDescent="0.35">
      <c r="A1" s="89">
        <v>40492</v>
      </c>
      <c r="B1" s="90"/>
      <c r="C1" s="90"/>
      <c r="D1" s="90"/>
      <c r="E1" s="90"/>
      <c r="F1" s="90"/>
      <c r="G1" s="91"/>
      <c r="H1" s="91"/>
      <c r="I1" s="91"/>
      <c r="J1" s="91"/>
    </row>
    <row r="2" spans="1:10" x14ac:dyDescent="0.35">
      <c r="A2" s="92" t="s">
        <v>127</v>
      </c>
      <c r="B2" s="93"/>
      <c r="C2" s="93"/>
      <c r="D2" s="93"/>
      <c r="E2" s="93"/>
      <c r="F2" s="93"/>
      <c r="G2" s="93"/>
      <c r="H2" s="93"/>
      <c r="I2" s="93"/>
      <c r="J2" s="93"/>
    </row>
    <row r="3" spans="1:10" ht="14" thickBot="1" x14ac:dyDescent="0.4">
      <c r="A3" s="94"/>
      <c r="B3" s="90"/>
      <c r="C3" s="90"/>
      <c r="D3" s="90"/>
      <c r="E3" s="90"/>
      <c r="F3" s="90"/>
      <c r="G3" s="91"/>
      <c r="H3" s="91"/>
      <c r="I3" s="91"/>
      <c r="J3" s="91"/>
    </row>
    <row r="4" spans="1:10" ht="14" thickTop="1" x14ac:dyDescent="0.35">
      <c r="A4" s="59" t="s">
        <v>0</v>
      </c>
      <c r="B4" s="99" t="s">
        <v>2</v>
      </c>
      <c r="C4" s="100"/>
      <c r="D4" s="100"/>
      <c r="E4" s="99" t="s">
        <v>64</v>
      </c>
      <c r="F4" s="100"/>
      <c r="G4" s="100"/>
      <c r="H4" s="99" t="s">
        <v>67</v>
      </c>
      <c r="I4" s="100"/>
      <c r="J4" s="100"/>
    </row>
    <row r="5" spans="1:10" ht="18" x14ac:dyDescent="0.35">
      <c r="A5" s="60" t="s">
        <v>1</v>
      </c>
      <c r="B5" s="3" t="s">
        <v>61</v>
      </c>
      <c r="C5" s="3" t="s">
        <v>62</v>
      </c>
      <c r="D5" s="3" t="s">
        <v>63</v>
      </c>
      <c r="E5" s="3" t="s">
        <v>65</v>
      </c>
      <c r="F5" s="3" t="s">
        <v>66</v>
      </c>
      <c r="G5" s="3" t="s">
        <v>94</v>
      </c>
      <c r="H5" s="3" t="s">
        <v>68</v>
      </c>
      <c r="I5" s="3" t="s">
        <v>69</v>
      </c>
      <c r="J5" s="4" t="s">
        <v>70</v>
      </c>
    </row>
    <row r="6" spans="1:10" x14ac:dyDescent="0.35">
      <c r="A6" s="61" t="s">
        <v>115</v>
      </c>
      <c r="B6" s="66">
        <v>143490468</v>
      </c>
      <c r="C6" s="66">
        <v>95520933</v>
      </c>
      <c r="D6" s="66">
        <v>3952315</v>
      </c>
      <c r="E6" s="66">
        <v>25585335</v>
      </c>
      <c r="F6" s="66">
        <f>E6*1000/D6</f>
        <v>6473.5060338055036</v>
      </c>
      <c r="G6" s="10">
        <v>2.4607112534609845</v>
      </c>
      <c r="H6" s="10">
        <f>$D6/B6*100</f>
        <v>2.7544094427234009</v>
      </c>
      <c r="I6" s="10">
        <f>$D6/C6*100</f>
        <v>4.1376427929153499</v>
      </c>
      <c r="J6" s="18" t="s">
        <v>74</v>
      </c>
    </row>
    <row r="7" spans="1:10" x14ac:dyDescent="0.35">
      <c r="A7" s="62" t="s">
        <v>4</v>
      </c>
      <c r="B7" s="67">
        <v>2076195</v>
      </c>
      <c r="C7" s="67">
        <v>1288134</v>
      </c>
      <c r="D7" s="67">
        <v>25106</v>
      </c>
      <c r="E7" s="67">
        <v>128903</v>
      </c>
      <c r="F7" s="67">
        <f>E7*1000/D7</f>
        <v>5134.3503544969326</v>
      </c>
      <c r="G7" s="17">
        <v>1.181535224925065</v>
      </c>
      <c r="H7" s="17">
        <f t="shared" ref="H7:I58" si="0">$D7/B7*100</f>
        <v>1.2092313101611361</v>
      </c>
      <c r="I7" s="17">
        <f t="shared" si="0"/>
        <v>1.9490208316836604</v>
      </c>
      <c r="J7" s="18">
        <f>RANK(I7, I7:I57)</f>
        <v>45</v>
      </c>
    </row>
    <row r="8" spans="1:10" x14ac:dyDescent="0.35">
      <c r="A8" s="62" t="s">
        <v>5</v>
      </c>
      <c r="B8" s="67">
        <v>359709</v>
      </c>
      <c r="C8" s="67">
        <v>290564</v>
      </c>
      <c r="D8" s="67">
        <v>3659</v>
      </c>
      <c r="E8" s="67">
        <v>14855</v>
      </c>
      <c r="F8" s="67">
        <f t="shared" ref="F8:F58" si="1">E8*1000/D8</f>
        <v>4059.852418693632</v>
      </c>
      <c r="G8" s="17">
        <v>0.54596748525648897</v>
      </c>
      <c r="H8" s="17">
        <f t="shared" si="0"/>
        <v>1.0172111345559884</v>
      </c>
      <c r="I8" s="17">
        <f t="shared" si="0"/>
        <v>1.2592750650459106</v>
      </c>
      <c r="J8" s="18">
        <f>RANK(I8, I7:I57)</f>
        <v>51</v>
      </c>
    </row>
    <row r="9" spans="1:10" x14ac:dyDescent="0.35">
      <c r="A9" s="62" t="s">
        <v>6</v>
      </c>
      <c r="B9" s="67">
        <v>2714182</v>
      </c>
      <c r="C9" s="67">
        <v>1756481</v>
      </c>
      <c r="D9" s="67">
        <v>43305</v>
      </c>
      <c r="E9" s="67">
        <v>261375</v>
      </c>
      <c r="F9" s="67">
        <f t="shared" si="1"/>
        <v>6035.6771735365428</v>
      </c>
      <c r="G9" s="17">
        <v>1.6285230381725799</v>
      </c>
      <c r="H9" s="17">
        <f t="shared" si="0"/>
        <v>1.595508333634222</v>
      </c>
      <c r="I9" s="17">
        <f t="shared" si="0"/>
        <v>2.4654408445067153</v>
      </c>
      <c r="J9" s="18">
        <f>RANK(I9, I7:I57)</f>
        <v>36</v>
      </c>
    </row>
    <row r="10" spans="1:10" x14ac:dyDescent="0.35">
      <c r="A10" s="62" t="s">
        <v>7</v>
      </c>
      <c r="B10" s="67">
        <v>1223637</v>
      </c>
      <c r="C10" s="67">
        <v>755772</v>
      </c>
      <c r="D10" s="67">
        <v>17884</v>
      </c>
      <c r="E10" s="67">
        <v>115914</v>
      </c>
      <c r="F10" s="67">
        <f t="shared" si="1"/>
        <v>6481.4359203757549</v>
      </c>
      <c r="G10" s="17">
        <v>1.9752915588893829</v>
      </c>
      <c r="H10" s="17">
        <f t="shared" si="0"/>
        <v>1.4615445593750434</v>
      </c>
      <c r="I10" s="17">
        <f t="shared" si="0"/>
        <v>2.3663221183108134</v>
      </c>
      <c r="J10" s="18">
        <f>RANK(I10, I7:I57)</f>
        <v>39</v>
      </c>
    </row>
    <row r="11" spans="1:10" x14ac:dyDescent="0.35">
      <c r="A11" s="62" t="s">
        <v>8</v>
      </c>
      <c r="B11" s="67">
        <v>16478215</v>
      </c>
      <c r="C11" s="67">
        <v>10809941</v>
      </c>
      <c r="D11" s="67">
        <v>705257</v>
      </c>
      <c r="E11" s="67">
        <v>5733512</v>
      </c>
      <c r="F11" s="67">
        <f t="shared" si="1"/>
        <v>8129.6775501696548</v>
      </c>
      <c r="G11" s="17">
        <v>4.2833375343596387</v>
      </c>
      <c r="H11" s="17">
        <f t="shared" si="0"/>
        <v>4.2799356605069176</v>
      </c>
      <c r="I11" s="17">
        <f t="shared" si="0"/>
        <v>6.5241521669729741</v>
      </c>
      <c r="J11" s="18">
        <f>RANK(I11, I7:I57)</f>
        <v>5</v>
      </c>
    </row>
    <row r="12" spans="1:10" x14ac:dyDescent="0.35">
      <c r="A12" s="62" t="s">
        <v>9</v>
      </c>
      <c r="B12" s="67">
        <v>2340854</v>
      </c>
      <c r="C12" s="67">
        <v>1654661</v>
      </c>
      <c r="D12" s="67">
        <v>54738</v>
      </c>
      <c r="E12" s="67">
        <v>324149</v>
      </c>
      <c r="F12" s="67">
        <f t="shared" si="1"/>
        <v>5921.8276151850632</v>
      </c>
      <c r="G12" s="17">
        <v>1.7984115119996555</v>
      </c>
      <c r="H12" s="17">
        <f t="shared" si="0"/>
        <v>2.3383773614245058</v>
      </c>
      <c r="I12" s="17">
        <f t="shared" si="0"/>
        <v>3.3081096369588696</v>
      </c>
      <c r="J12" s="18">
        <f>RANK(I12, I7:I57)</f>
        <v>16</v>
      </c>
    </row>
    <row r="13" spans="1:10" x14ac:dyDescent="0.35">
      <c r="A13" s="62" t="s">
        <v>10</v>
      </c>
      <c r="B13" s="67">
        <v>1742470</v>
      </c>
      <c r="C13" s="67">
        <v>1296183</v>
      </c>
      <c r="D13" s="67">
        <v>95523</v>
      </c>
      <c r="E13" s="67">
        <v>655052</v>
      </c>
      <c r="F13" s="67">
        <f t="shared" si="1"/>
        <v>6857.5316939375853</v>
      </c>
      <c r="G13" s="17">
        <v>2.7922970434010428</v>
      </c>
      <c r="H13" s="17">
        <f t="shared" si="0"/>
        <v>5.4820456019328878</v>
      </c>
      <c r="I13" s="17">
        <f t="shared" si="0"/>
        <v>7.3695612425097385</v>
      </c>
      <c r="J13" s="18">
        <f>RANK(I13, I7:I57)</f>
        <v>3</v>
      </c>
    </row>
    <row r="14" spans="1:10" x14ac:dyDescent="0.35">
      <c r="A14" s="62" t="s">
        <v>11</v>
      </c>
      <c r="B14" s="67">
        <v>425490</v>
      </c>
      <c r="C14" s="67">
        <v>303666</v>
      </c>
      <c r="D14" s="67">
        <v>9255</v>
      </c>
      <c r="E14" s="67">
        <v>58249</v>
      </c>
      <c r="F14" s="67">
        <f t="shared" si="1"/>
        <v>6293.7871420853589</v>
      </c>
      <c r="G14" s="17">
        <v>2.0439737356270213</v>
      </c>
      <c r="H14" s="17">
        <f t="shared" si="0"/>
        <v>2.1751392512162449</v>
      </c>
      <c r="I14" s="17">
        <f t="shared" si="0"/>
        <v>3.0477564165892792</v>
      </c>
      <c r="J14" s="18">
        <f>RANK(I14, I7:I57)</f>
        <v>20</v>
      </c>
    </row>
    <row r="15" spans="1:10" x14ac:dyDescent="0.35">
      <c r="A15" s="62" t="s">
        <v>12</v>
      </c>
      <c r="B15" s="67">
        <v>302531</v>
      </c>
      <c r="C15" s="67">
        <v>223339</v>
      </c>
      <c r="D15" s="67">
        <v>16208</v>
      </c>
      <c r="E15" s="67">
        <v>127279</v>
      </c>
      <c r="F15" s="67">
        <f t="shared" si="1"/>
        <v>7852.8504442250742</v>
      </c>
      <c r="G15" s="17">
        <v>3.5578075593382561</v>
      </c>
      <c r="H15" s="17">
        <f t="shared" si="0"/>
        <v>5.357467499198429</v>
      </c>
      <c r="I15" s="17">
        <f t="shared" si="0"/>
        <v>7.2571292967193379</v>
      </c>
      <c r="J15" s="18">
        <f>RANK(I15, I7:I57)</f>
        <v>4</v>
      </c>
    </row>
    <row r="16" spans="1:10" x14ac:dyDescent="0.35">
      <c r="A16" s="62" t="s">
        <v>13</v>
      </c>
      <c r="B16" s="67">
        <v>8875483</v>
      </c>
      <c r="C16" s="67">
        <v>5645900</v>
      </c>
      <c r="D16" s="67">
        <v>146076</v>
      </c>
      <c r="E16" s="67">
        <v>927241</v>
      </c>
      <c r="F16" s="67">
        <f t="shared" si="1"/>
        <v>6347.6614912785126</v>
      </c>
      <c r="G16" s="17">
        <v>1.4845208719016321</v>
      </c>
      <c r="H16" s="17">
        <f t="shared" si="0"/>
        <v>1.6458371899309592</v>
      </c>
      <c r="I16" s="17">
        <f t="shared" si="0"/>
        <v>2.5872934341734712</v>
      </c>
      <c r="J16" s="18">
        <f>RANK(I16, I7:I57)</f>
        <v>33</v>
      </c>
    </row>
    <row r="17" spans="1:10" x14ac:dyDescent="0.35">
      <c r="A17" s="62" t="s">
        <v>14</v>
      </c>
      <c r="B17" s="67">
        <v>4255054</v>
      </c>
      <c r="C17" s="67">
        <v>2598415</v>
      </c>
      <c r="D17" s="67">
        <v>96181</v>
      </c>
      <c r="E17" s="67">
        <v>524121</v>
      </c>
      <c r="F17" s="67">
        <f t="shared" si="1"/>
        <v>5449.3195121697636</v>
      </c>
      <c r="G17" s="17">
        <v>2.1275000574373584</v>
      </c>
      <c r="H17" s="17">
        <f t="shared" si="0"/>
        <v>2.2603943451716479</v>
      </c>
      <c r="I17" s="17">
        <f t="shared" si="0"/>
        <v>3.7015257378055471</v>
      </c>
      <c r="J17" s="18">
        <f>RANK(I17, I7:I57)</f>
        <v>13</v>
      </c>
    </row>
    <row r="18" spans="1:10" x14ac:dyDescent="0.35">
      <c r="A18" s="62" t="s">
        <v>15</v>
      </c>
      <c r="B18" s="67">
        <v>656452</v>
      </c>
      <c r="C18" s="67">
        <v>459268</v>
      </c>
      <c r="D18" s="67">
        <v>11923</v>
      </c>
      <c r="E18" s="67">
        <v>74879</v>
      </c>
      <c r="F18" s="67">
        <f t="shared" si="1"/>
        <v>6280.214711062652</v>
      </c>
      <c r="G18" s="17">
        <v>2.0132151270617045</v>
      </c>
      <c r="H18" s="17">
        <f t="shared" si="0"/>
        <v>1.8162790272556104</v>
      </c>
      <c r="I18" s="17">
        <f t="shared" si="0"/>
        <v>2.5960876873633696</v>
      </c>
      <c r="J18" s="18">
        <f>RANK(I18, I7:I57)</f>
        <v>31</v>
      </c>
    </row>
    <row r="19" spans="1:10" x14ac:dyDescent="0.35">
      <c r="A19" s="62" t="s">
        <v>16</v>
      </c>
      <c r="B19" s="67">
        <v>666723</v>
      </c>
      <c r="C19" s="67">
        <v>423714</v>
      </c>
      <c r="D19" s="67">
        <v>10999</v>
      </c>
      <c r="E19" s="67">
        <v>77913</v>
      </c>
      <c r="F19" s="67">
        <f t="shared" si="1"/>
        <v>7083.6439676334212</v>
      </c>
      <c r="G19" s="17">
        <v>2.492814756536788</v>
      </c>
      <c r="H19" s="17">
        <f t="shared" si="0"/>
        <v>1.6497105994543459</v>
      </c>
      <c r="I19" s="17">
        <f t="shared" si="0"/>
        <v>2.595854751082098</v>
      </c>
      <c r="J19" s="18">
        <f>RANK(I19, I7:I57)</f>
        <v>32</v>
      </c>
    </row>
    <row r="20" spans="1:10" x14ac:dyDescent="0.35">
      <c r="A20" s="62" t="s">
        <v>17</v>
      </c>
      <c r="B20" s="67">
        <v>6112426</v>
      </c>
      <c r="C20" s="67">
        <v>4128709</v>
      </c>
      <c r="D20" s="67">
        <v>161435</v>
      </c>
      <c r="E20" s="67">
        <v>877740</v>
      </c>
      <c r="F20" s="67">
        <f t="shared" si="1"/>
        <v>5437.1109115123736</v>
      </c>
      <c r="G20" s="17">
        <v>1.7399710119806522</v>
      </c>
      <c r="H20" s="17">
        <f t="shared" si="0"/>
        <v>2.6410953686801282</v>
      </c>
      <c r="I20" s="17">
        <f t="shared" si="0"/>
        <v>3.9100600211833774</v>
      </c>
      <c r="J20" s="18">
        <f>RANK(I20, I7:I57)</f>
        <v>11</v>
      </c>
    </row>
    <row r="21" spans="1:10" x14ac:dyDescent="0.35">
      <c r="A21" s="62" t="s">
        <v>18</v>
      </c>
      <c r="B21" s="67">
        <v>3019320</v>
      </c>
      <c r="C21" s="67">
        <v>1992138</v>
      </c>
      <c r="D21" s="67">
        <v>42741</v>
      </c>
      <c r="E21" s="67">
        <v>216200</v>
      </c>
      <c r="F21" s="67">
        <f t="shared" si="1"/>
        <v>5058.3748625441613</v>
      </c>
      <c r="G21" s="17">
        <v>1.3814584380050079</v>
      </c>
      <c r="H21" s="17">
        <f t="shared" si="0"/>
        <v>1.4155836413497078</v>
      </c>
      <c r="I21" s="17">
        <f t="shared" si="0"/>
        <v>2.1454838971998926</v>
      </c>
      <c r="J21" s="18">
        <f>RANK(I21, I7:I57)</f>
        <v>41</v>
      </c>
    </row>
    <row r="22" spans="1:10" x14ac:dyDescent="0.35">
      <c r="A22" s="62" t="s">
        <v>19</v>
      </c>
      <c r="B22" s="67">
        <v>1415088</v>
      </c>
      <c r="C22" s="67">
        <v>1000188</v>
      </c>
      <c r="D22" s="67">
        <v>24134</v>
      </c>
      <c r="E22" s="67">
        <v>128082</v>
      </c>
      <c r="F22" s="67">
        <f t="shared" si="1"/>
        <v>5307.1185878843125</v>
      </c>
      <c r="G22" s="17">
        <v>1.6781124516934416</v>
      </c>
      <c r="H22" s="17">
        <f t="shared" si="0"/>
        <v>1.7054769738701765</v>
      </c>
      <c r="I22" s="17">
        <f t="shared" si="0"/>
        <v>2.4129463660831765</v>
      </c>
      <c r="J22" s="18">
        <f>RANK(I22, I7:I57)</f>
        <v>37</v>
      </c>
    </row>
    <row r="23" spans="1:10" x14ac:dyDescent="0.35">
      <c r="A23" s="62" t="s">
        <v>20</v>
      </c>
      <c r="B23" s="67">
        <v>1328944</v>
      </c>
      <c r="C23" s="67">
        <v>905922</v>
      </c>
      <c r="D23" s="67">
        <v>28784</v>
      </c>
      <c r="E23" s="67">
        <v>171026</v>
      </c>
      <c r="F23" s="67">
        <f t="shared" si="1"/>
        <v>5941.7037242912729</v>
      </c>
      <c r="G23" s="17">
        <v>2.0366469265001315</v>
      </c>
      <c r="H23" s="17">
        <f t="shared" si="0"/>
        <v>2.1659302423578422</v>
      </c>
      <c r="I23" s="17">
        <f t="shared" si="0"/>
        <v>3.1773154863222222</v>
      </c>
      <c r="J23" s="18">
        <f>RANK(I23, I7:I57)</f>
        <v>19</v>
      </c>
    </row>
    <row r="24" spans="1:10" x14ac:dyDescent="0.35">
      <c r="A24" s="62" t="s">
        <v>21</v>
      </c>
      <c r="B24" s="67">
        <v>1869439</v>
      </c>
      <c r="C24" s="67">
        <v>1218223</v>
      </c>
      <c r="D24" s="67">
        <v>30666</v>
      </c>
      <c r="E24" s="67">
        <v>187726</v>
      </c>
      <c r="F24" s="67">
        <f t="shared" si="1"/>
        <v>6121.6330789799777</v>
      </c>
      <c r="G24" s="17">
        <v>2.1051935119229181</v>
      </c>
      <c r="H24" s="17">
        <f t="shared" si="0"/>
        <v>1.6403851636774454</v>
      </c>
      <c r="I24" s="17">
        <f t="shared" si="0"/>
        <v>2.5172731100956063</v>
      </c>
      <c r="J24" s="18">
        <f>RANK(I24, I7:I57)</f>
        <v>35</v>
      </c>
    </row>
    <row r="25" spans="1:10" x14ac:dyDescent="0.35">
      <c r="A25" s="62" t="s">
        <v>22</v>
      </c>
      <c r="B25" s="67">
        <v>1983957</v>
      </c>
      <c r="C25" s="67">
        <v>1250519</v>
      </c>
      <c r="D25" s="67">
        <v>35682</v>
      </c>
      <c r="E25" s="67">
        <v>189123</v>
      </c>
      <c r="F25" s="67">
        <f t="shared" si="1"/>
        <v>5300.2354128131828</v>
      </c>
      <c r="G25" s="17">
        <v>1.3690329259067564</v>
      </c>
      <c r="H25" s="17">
        <f t="shared" si="0"/>
        <v>1.7985268833951542</v>
      </c>
      <c r="I25" s="17">
        <f t="shared" si="0"/>
        <v>2.8533752785843318</v>
      </c>
      <c r="J25" s="18">
        <f>RANK(I25, I7:I57)</f>
        <v>26</v>
      </c>
    </row>
    <row r="26" spans="1:10" x14ac:dyDescent="0.35">
      <c r="A26" s="62" t="s">
        <v>23</v>
      </c>
      <c r="B26" s="67">
        <v>633674</v>
      </c>
      <c r="C26" s="67">
        <v>443576</v>
      </c>
      <c r="D26" s="67">
        <v>12889</v>
      </c>
      <c r="E26" s="67">
        <v>84684</v>
      </c>
      <c r="F26" s="67">
        <f t="shared" si="1"/>
        <v>6570.253704709442</v>
      </c>
      <c r="G26" s="17">
        <v>2.7966586989216133</v>
      </c>
      <c r="H26" s="17">
        <f t="shared" si="0"/>
        <v>2.034011179249898</v>
      </c>
      <c r="I26" s="17">
        <f t="shared" si="0"/>
        <v>2.9057027431601345</v>
      </c>
      <c r="J26" s="18">
        <f>RANK(I26, I7:I57)</f>
        <v>23</v>
      </c>
    </row>
    <row r="27" spans="1:10" x14ac:dyDescent="0.35">
      <c r="A27" s="63" t="s">
        <v>24</v>
      </c>
      <c r="B27" s="67">
        <v>2776026</v>
      </c>
      <c r="C27" s="67">
        <v>2012029</v>
      </c>
      <c r="D27" s="67">
        <v>127022</v>
      </c>
      <c r="E27" s="67">
        <v>764465</v>
      </c>
      <c r="F27" s="67">
        <f t="shared" si="1"/>
        <v>6018.3668970729477</v>
      </c>
      <c r="G27" s="17">
        <v>3.3087979099732037</v>
      </c>
      <c r="H27" s="17">
        <f t="shared" si="0"/>
        <v>4.5756776053250219</v>
      </c>
      <c r="I27" s="17">
        <f t="shared" si="0"/>
        <v>6.3131296815304356</v>
      </c>
      <c r="J27" s="18">
        <f>RANK(I27, I7:I57)</f>
        <v>6</v>
      </c>
    </row>
    <row r="28" spans="1:10" x14ac:dyDescent="0.35">
      <c r="A28" s="62" t="s">
        <v>25</v>
      </c>
      <c r="B28" s="67">
        <v>3197925</v>
      </c>
      <c r="C28" s="67">
        <v>2387861</v>
      </c>
      <c r="D28" s="67">
        <v>142043</v>
      </c>
      <c r="E28" s="67">
        <v>919054</v>
      </c>
      <c r="F28" s="67">
        <f t="shared" si="1"/>
        <v>6470.2519659539721</v>
      </c>
      <c r="G28" s="17">
        <v>2.8128288677835398</v>
      </c>
      <c r="H28" s="17">
        <f t="shared" si="0"/>
        <v>4.4417239303610936</v>
      </c>
      <c r="I28" s="17">
        <f t="shared" si="0"/>
        <v>5.9485455811707633</v>
      </c>
      <c r="J28" s="18">
        <f>RANK(I28, I7:I57)</f>
        <v>7</v>
      </c>
    </row>
    <row r="29" spans="1:10" x14ac:dyDescent="0.35">
      <c r="A29" s="62" t="s">
        <v>26</v>
      </c>
      <c r="B29" s="67">
        <v>4626365</v>
      </c>
      <c r="C29" s="67">
        <v>3059154</v>
      </c>
      <c r="D29" s="67">
        <v>88194</v>
      </c>
      <c r="E29" s="67">
        <v>426713</v>
      </c>
      <c r="F29" s="67">
        <f t="shared" si="1"/>
        <v>4838.3450121323449</v>
      </c>
      <c r="G29" s="17">
        <v>1.6279184661637327</v>
      </c>
      <c r="H29" s="17">
        <f t="shared" si="0"/>
        <v>1.9063346709565716</v>
      </c>
      <c r="I29" s="17">
        <f t="shared" si="0"/>
        <v>2.8829539147097529</v>
      </c>
      <c r="J29" s="18">
        <f>RANK(I29, I7:I57)</f>
        <v>24</v>
      </c>
    </row>
    <row r="30" spans="1:10" x14ac:dyDescent="0.35">
      <c r="A30" s="62" t="s">
        <v>27</v>
      </c>
      <c r="B30" s="67">
        <v>2569679</v>
      </c>
      <c r="C30" s="67">
        <v>1850504</v>
      </c>
      <c r="D30" s="67">
        <v>74976</v>
      </c>
      <c r="E30" s="67">
        <v>480922</v>
      </c>
      <c r="F30" s="67">
        <f t="shared" si="1"/>
        <v>6414.3459240290222</v>
      </c>
      <c r="G30" s="17">
        <v>2.6031821674860263</v>
      </c>
      <c r="H30" s="17">
        <f t="shared" si="0"/>
        <v>2.9177185165929287</v>
      </c>
      <c r="I30" s="17">
        <f t="shared" si="0"/>
        <v>4.0516529550868308</v>
      </c>
      <c r="J30" s="18">
        <f>RANK(I30, I7:I57)</f>
        <v>9</v>
      </c>
    </row>
    <row r="31" spans="1:10" x14ac:dyDescent="0.35">
      <c r="A31" s="62" t="s">
        <v>28</v>
      </c>
      <c r="B31" s="67">
        <v>1254942</v>
      </c>
      <c r="C31" s="67">
        <v>719916</v>
      </c>
      <c r="D31" s="67">
        <v>14391</v>
      </c>
      <c r="E31" s="67">
        <v>64836</v>
      </c>
      <c r="F31" s="67">
        <f t="shared" si="1"/>
        <v>4505.3158223889932</v>
      </c>
      <c r="G31" s="17">
        <v>1.235019653148361</v>
      </c>
      <c r="H31" s="17">
        <f t="shared" si="0"/>
        <v>1.1467462241282864</v>
      </c>
      <c r="I31" s="17">
        <f t="shared" si="0"/>
        <v>1.9989832147083826</v>
      </c>
      <c r="J31" s="18">
        <f>RANK(I31, I7:I57)</f>
        <v>44</v>
      </c>
    </row>
    <row r="32" spans="1:10" x14ac:dyDescent="0.35">
      <c r="A32" s="62" t="s">
        <v>29</v>
      </c>
      <c r="B32" s="67">
        <v>2739220</v>
      </c>
      <c r="C32" s="67">
        <v>1832981</v>
      </c>
      <c r="D32" s="67">
        <v>51028</v>
      </c>
      <c r="E32" s="67">
        <v>297961</v>
      </c>
      <c r="F32" s="67">
        <f t="shared" si="1"/>
        <v>5839.1667319902799</v>
      </c>
      <c r="G32" s="17">
        <v>1.84389166523045</v>
      </c>
      <c r="H32" s="17">
        <f t="shared" si="0"/>
        <v>1.8628660713633807</v>
      </c>
      <c r="I32" s="17">
        <f t="shared" si="0"/>
        <v>2.7838804657549643</v>
      </c>
      <c r="J32" s="18">
        <f>RANK(I32, I7:I57)</f>
        <v>28</v>
      </c>
    </row>
    <row r="33" spans="1:10" x14ac:dyDescent="0.35">
      <c r="A33" s="62" t="s">
        <v>30</v>
      </c>
      <c r="B33" s="67">
        <v>477153</v>
      </c>
      <c r="C33" s="67">
        <v>314174</v>
      </c>
      <c r="D33" s="67">
        <v>8347</v>
      </c>
      <c r="E33" s="67">
        <v>67439</v>
      </c>
      <c r="F33" s="67">
        <f t="shared" si="1"/>
        <v>8079.4297352342155</v>
      </c>
      <c r="G33" s="17">
        <v>2.9377939906759378</v>
      </c>
      <c r="H33" s="17">
        <f t="shared" si="0"/>
        <v>1.7493340710422023</v>
      </c>
      <c r="I33" s="17">
        <f t="shared" si="0"/>
        <v>2.6568080108474921</v>
      </c>
      <c r="J33" s="18">
        <f>RANK(I33, I7:I57)</f>
        <v>30</v>
      </c>
    </row>
    <row r="34" spans="1:10" x14ac:dyDescent="0.35">
      <c r="A34" s="62" t="s">
        <v>31</v>
      </c>
      <c r="B34" s="67">
        <v>857622</v>
      </c>
      <c r="C34" s="67">
        <v>591594</v>
      </c>
      <c r="D34" s="67">
        <v>16785</v>
      </c>
      <c r="E34" s="67">
        <v>97497</v>
      </c>
      <c r="F34" s="67">
        <f t="shared" si="1"/>
        <v>5808.5790884718499</v>
      </c>
      <c r="G34" s="17">
        <v>1.9936626161011921</v>
      </c>
      <c r="H34" s="17">
        <f t="shared" si="0"/>
        <v>1.9571559498240483</v>
      </c>
      <c r="I34" s="17">
        <f t="shared" si="0"/>
        <v>2.8372498706883436</v>
      </c>
      <c r="J34" s="18">
        <f>RANK(I34, I7:I57)</f>
        <v>27</v>
      </c>
    </row>
    <row r="35" spans="1:10" x14ac:dyDescent="0.35">
      <c r="A35" s="62" t="s">
        <v>32</v>
      </c>
      <c r="B35" s="67">
        <v>1272433</v>
      </c>
      <c r="C35" s="67">
        <v>854584</v>
      </c>
      <c r="D35" s="67">
        <v>16429</v>
      </c>
      <c r="E35" s="67">
        <v>102347</v>
      </c>
      <c r="F35" s="67">
        <f t="shared" si="1"/>
        <v>6229.6548785683854</v>
      </c>
      <c r="G35" s="17">
        <v>1.1645571463861089</v>
      </c>
      <c r="H35" s="17">
        <f t="shared" si="0"/>
        <v>1.2911485319855742</v>
      </c>
      <c r="I35" s="17">
        <f t="shared" si="0"/>
        <v>1.9224558381621935</v>
      </c>
      <c r="J35" s="18">
        <f>RANK(I35, I7:I57)</f>
        <v>46</v>
      </c>
    </row>
    <row r="36" spans="1:10" x14ac:dyDescent="0.35">
      <c r="A36" s="62" t="s">
        <v>33</v>
      </c>
      <c r="B36" s="67">
        <v>668971</v>
      </c>
      <c r="C36" s="67">
        <v>497127</v>
      </c>
      <c r="D36" s="67">
        <v>14269</v>
      </c>
      <c r="E36" s="67">
        <v>72086</v>
      </c>
      <c r="F36" s="67">
        <f t="shared" si="1"/>
        <v>5051.9307589880164</v>
      </c>
      <c r="G36" s="17">
        <v>1.4258745413963705</v>
      </c>
      <c r="H36" s="17">
        <f t="shared" si="0"/>
        <v>2.1329773637422251</v>
      </c>
      <c r="I36" s="17">
        <f t="shared" si="0"/>
        <v>2.870292701864916</v>
      </c>
      <c r="J36" s="18">
        <f>RANK(I36, I7:I57)</f>
        <v>25</v>
      </c>
    </row>
    <row r="37" spans="1:10" x14ac:dyDescent="0.35">
      <c r="A37" s="62" t="s">
        <v>34</v>
      </c>
      <c r="B37" s="67">
        <v>4304848</v>
      </c>
      <c r="C37" s="67">
        <v>3077401</v>
      </c>
      <c r="D37" s="67">
        <v>267676</v>
      </c>
      <c r="E37" s="67">
        <v>1732390</v>
      </c>
      <c r="F37" s="67">
        <f t="shared" si="1"/>
        <v>6471.9661082801595</v>
      </c>
      <c r="G37" s="17">
        <v>3.7853955868290723</v>
      </c>
      <c r="H37" s="17">
        <f t="shared" si="0"/>
        <v>6.2180128078854358</v>
      </c>
      <c r="I37" s="17">
        <f t="shared" si="0"/>
        <v>8.6981189646718118</v>
      </c>
      <c r="J37" s="18">
        <f>RANK(I37, I7:I57)</f>
        <v>1</v>
      </c>
    </row>
    <row r="38" spans="1:10" x14ac:dyDescent="0.35">
      <c r="A38" s="62" t="s">
        <v>35</v>
      </c>
      <c r="B38" s="67">
        <v>923431</v>
      </c>
      <c r="C38" s="67">
        <v>573865</v>
      </c>
      <c r="D38" s="67">
        <v>11771</v>
      </c>
      <c r="E38" s="67">
        <v>56350</v>
      </c>
      <c r="F38" s="67">
        <f t="shared" si="1"/>
        <v>4787.18885396313</v>
      </c>
      <c r="G38" s="17">
        <v>1.236257196782967</v>
      </c>
      <c r="H38" s="17">
        <f t="shared" si="0"/>
        <v>1.2747027119514074</v>
      </c>
      <c r="I38" s="17">
        <f t="shared" si="0"/>
        <v>2.0511792843264534</v>
      </c>
      <c r="J38" s="18">
        <f>RANK(I38, I7:I57)</f>
        <v>42</v>
      </c>
    </row>
    <row r="39" spans="1:10" x14ac:dyDescent="0.35">
      <c r="A39" s="62" t="s">
        <v>36</v>
      </c>
      <c r="B39" s="67">
        <v>9203531</v>
      </c>
      <c r="C39" s="67">
        <v>6233030</v>
      </c>
      <c r="D39" s="67">
        <v>480434</v>
      </c>
      <c r="E39" s="67">
        <v>3984264</v>
      </c>
      <c r="F39" s="67">
        <f t="shared" si="1"/>
        <v>8293.0516990887409</v>
      </c>
      <c r="G39" s="17">
        <v>4.1724916054068055</v>
      </c>
      <c r="H39" s="17">
        <f t="shared" si="0"/>
        <v>5.2201051965816161</v>
      </c>
      <c r="I39" s="17">
        <f t="shared" si="0"/>
        <v>7.7078724151817015</v>
      </c>
      <c r="J39" s="18">
        <f>RANK(I39, I7:I57)</f>
        <v>2</v>
      </c>
    </row>
    <row r="40" spans="1:10" x14ac:dyDescent="0.35">
      <c r="A40" s="62" t="s">
        <v>37</v>
      </c>
      <c r="B40" s="67">
        <v>4180091</v>
      </c>
      <c r="C40" s="67">
        <v>2664444</v>
      </c>
      <c r="D40" s="67">
        <v>95670</v>
      </c>
      <c r="E40" s="67">
        <v>593667</v>
      </c>
      <c r="F40" s="67">
        <f t="shared" si="1"/>
        <v>6205.362182502352</v>
      </c>
      <c r="G40" s="17">
        <v>2.6226296617216063</v>
      </c>
      <c r="H40" s="17">
        <f t="shared" si="0"/>
        <v>2.288706154961698</v>
      </c>
      <c r="I40" s="17">
        <f t="shared" si="0"/>
        <v>3.5906177799195631</v>
      </c>
      <c r="J40" s="18">
        <f>RANK(I40, I7:I57)</f>
        <v>14</v>
      </c>
    </row>
    <row r="41" spans="1:10" x14ac:dyDescent="0.35">
      <c r="A41" s="62" t="s">
        <v>38</v>
      </c>
      <c r="B41" s="67">
        <v>322761</v>
      </c>
      <c r="C41" s="67">
        <v>235533</v>
      </c>
      <c r="D41" s="67">
        <v>4717</v>
      </c>
      <c r="E41" s="67">
        <v>22245</v>
      </c>
      <c r="F41" s="67">
        <f t="shared" si="1"/>
        <v>4715.9211363154545</v>
      </c>
      <c r="G41" s="17">
        <v>1.1050434590815994</v>
      </c>
      <c r="H41" s="17">
        <f t="shared" si="0"/>
        <v>1.4614529016826692</v>
      </c>
      <c r="I41" s="17">
        <f t="shared" si="0"/>
        <v>2.0026917671833671</v>
      </c>
      <c r="J41" s="18">
        <f>RANK(I41, I7:I57)</f>
        <v>43</v>
      </c>
    </row>
    <row r="42" spans="1:10" x14ac:dyDescent="0.35">
      <c r="A42" s="62" t="s">
        <v>39</v>
      </c>
      <c r="B42" s="67">
        <v>5562764</v>
      </c>
      <c r="C42" s="67">
        <v>3876376</v>
      </c>
      <c r="D42" s="67">
        <v>126749</v>
      </c>
      <c r="E42" s="67">
        <v>728577</v>
      </c>
      <c r="F42" s="67">
        <f t="shared" si="1"/>
        <v>5748.1873624249502</v>
      </c>
      <c r="G42" s="17">
        <v>2.4184303353897167</v>
      </c>
      <c r="H42" s="17">
        <f t="shared" si="0"/>
        <v>2.2785255675056502</v>
      </c>
      <c r="I42" s="17">
        <f t="shared" si="0"/>
        <v>3.2697808468528335</v>
      </c>
      <c r="J42" s="18">
        <f>RANK(I42, I7:I57)</f>
        <v>18</v>
      </c>
    </row>
    <row r="43" spans="1:10" x14ac:dyDescent="0.35">
      <c r="A43" s="62" t="s">
        <v>40</v>
      </c>
      <c r="B43" s="67">
        <v>1605411</v>
      </c>
      <c r="C43" s="67">
        <v>1051298</v>
      </c>
      <c r="D43" s="67">
        <v>25140</v>
      </c>
      <c r="E43" s="67">
        <v>141075</v>
      </c>
      <c r="F43" s="67">
        <f t="shared" si="1"/>
        <v>5611.575178997613</v>
      </c>
      <c r="G43" s="17">
        <v>1.4182420052167581</v>
      </c>
      <c r="H43" s="17">
        <f t="shared" si="0"/>
        <v>1.565954138846688</v>
      </c>
      <c r="I43" s="17">
        <f t="shared" si="0"/>
        <v>2.3913295754391237</v>
      </c>
      <c r="J43" s="18">
        <f>RANK(I43, I7:I57)</f>
        <v>38</v>
      </c>
    </row>
    <row r="44" spans="1:10" x14ac:dyDescent="0.35">
      <c r="A44" s="62" t="s">
        <v>41</v>
      </c>
      <c r="B44" s="67">
        <v>1753860</v>
      </c>
      <c r="C44" s="67">
        <v>1182640</v>
      </c>
      <c r="D44" s="67">
        <v>44282</v>
      </c>
      <c r="E44" s="67">
        <v>330042</v>
      </c>
      <c r="F44" s="67">
        <f t="shared" si="1"/>
        <v>7453.1863962783973</v>
      </c>
      <c r="G44" s="17">
        <v>3.4424855254082032</v>
      </c>
      <c r="H44" s="17">
        <f t="shared" si="0"/>
        <v>2.5248309443171064</v>
      </c>
      <c r="I44" s="17">
        <f t="shared" si="0"/>
        <v>3.7443347087871204</v>
      </c>
      <c r="J44" s="18">
        <f>RANK(I44, I7:I57)</f>
        <v>12</v>
      </c>
    </row>
    <row r="45" spans="1:10" x14ac:dyDescent="0.35">
      <c r="A45" s="62" t="s">
        <v>42</v>
      </c>
      <c r="B45" s="67">
        <v>6130055</v>
      </c>
      <c r="C45" s="67">
        <v>4264743</v>
      </c>
      <c r="D45" s="67">
        <v>149759</v>
      </c>
      <c r="E45" s="67">
        <v>795362</v>
      </c>
      <c r="F45" s="67">
        <f t="shared" si="1"/>
        <v>5310.9462536475266</v>
      </c>
      <c r="G45" s="17">
        <v>1.9171387691771546</v>
      </c>
      <c r="H45" s="17">
        <f t="shared" si="0"/>
        <v>2.443028651455819</v>
      </c>
      <c r="I45" s="17">
        <f t="shared" si="0"/>
        <v>3.5115597821486544</v>
      </c>
      <c r="J45" s="18">
        <f>RANK(I45, I7:I57)</f>
        <v>15</v>
      </c>
    </row>
    <row r="46" spans="1:10" x14ac:dyDescent="0.35">
      <c r="A46" s="62" t="s">
        <v>43</v>
      </c>
      <c r="B46" s="67">
        <v>510709</v>
      </c>
      <c r="C46" s="67">
        <v>361016</v>
      </c>
      <c r="D46" s="67">
        <v>14164</v>
      </c>
      <c r="E46" s="67">
        <v>87104</v>
      </c>
      <c r="F46" s="67">
        <f t="shared" si="1"/>
        <v>6149.6752329850324</v>
      </c>
      <c r="G46" s="17">
        <v>2.5668650910591149</v>
      </c>
      <c r="H46" s="17">
        <f t="shared" si="0"/>
        <v>2.773399333084007</v>
      </c>
      <c r="I46" s="17">
        <f t="shared" si="0"/>
        <v>3.923371817315576</v>
      </c>
      <c r="J46" s="18">
        <f>RANK(I46, I7:I57)</f>
        <v>10</v>
      </c>
    </row>
    <row r="47" spans="1:10" x14ac:dyDescent="0.35">
      <c r="A47" s="62" t="s">
        <v>44</v>
      </c>
      <c r="B47" s="67">
        <v>2047201</v>
      </c>
      <c r="C47" s="67">
        <v>1273969</v>
      </c>
      <c r="D47" s="67">
        <v>32841</v>
      </c>
      <c r="E47" s="67">
        <v>197895</v>
      </c>
      <c r="F47" s="67">
        <f t="shared" si="1"/>
        <v>6025.8518315520232</v>
      </c>
      <c r="G47" s="17">
        <v>2.0741845230271743</v>
      </c>
      <c r="H47" s="17">
        <f t="shared" si="0"/>
        <v>1.6041903066674941</v>
      </c>
      <c r="I47" s="17">
        <f t="shared" si="0"/>
        <v>2.5778492255306054</v>
      </c>
      <c r="J47" s="18">
        <f>RANK(I47, I7:I57)</f>
        <v>34</v>
      </c>
    </row>
    <row r="48" spans="1:10" x14ac:dyDescent="0.35">
      <c r="A48" s="62" t="s">
        <v>45</v>
      </c>
      <c r="B48" s="67">
        <v>389575</v>
      </c>
      <c r="C48" s="67">
        <v>266064</v>
      </c>
      <c r="D48" s="67">
        <v>4065</v>
      </c>
      <c r="E48" s="67">
        <v>20827</v>
      </c>
      <c r="F48" s="67">
        <f t="shared" si="1"/>
        <v>5123.493234932349</v>
      </c>
      <c r="G48" s="17">
        <v>0.90580293186667504</v>
      </c>
      <c r="H48" s="17">
        <f t="shared" si="0"/>
        <v>1.0434447795674773</v>
      </c>
      <c r="I48" s="17">
        <f t="shared" si="0"/>
        <v>1.5278278910337362</v>
      </c>
      <c r="J48" s="18">
        <f>RANK(I48, I7:I57)</f>
        <v>49</v>
      </c>
    </row>
    <row r="49" spans="1:10" x14ac:dyDescent="0.35">
      <c r="A49" s="62" t="s">
        <v>46</v>
      </c>
      <c r="B49" s="67">
        <v>2842898</v>
      </c>
      <c r="C49" s="67">
        <v>1814965</v>
      </c>
      <c r="D49" s="67">
        <v>26873</v>
      </c>
      <c r="E49" s="67">
        <v>129210</v>
      </c>
      <c r="F49" s="67">
        <f t="shared" si="1"/>
        <v>4808.1717709224877</v>
      </c>
      <c r="G49" s="17">
        <v>0.83345013847940796</v>
      </c>
      <c r="H49" s="17">
        <f t="shared" si="0"/>
        <v>0.94526782177904378</v>
      </c>
      <c r="I49" s="17">
        <f t="shared" si="0"/>
        <v>1.4806346127886763</v>
      </c>
      <c r="J49" s="18">
        <f>RANK(I49, I7:I57)</f>
        <v>50</v>
      </c>
    </row>
    <row r="50" spans="1:10" x14ac:dyDescent="0.35">
      <c r="A50" s="62" t="s">
        <v>47</v>
      </c>
      <c r="B50" s="67">
        <v>10792258</v>
      </c>
      <c r="C50" s="67">
        <v>6822725</v>
      </c>
      <c r="D50" s="67">
        <v>199096</v>
      </c>
      <c r="E50" s="67">
        <v>905795</v>
      </c>
      <c r="F50" s="67">
        <f t="shared" si="1"/>
        <v>4549.5389158998678</v>
      </c>
      <c r="G50" s="17">
        <v>1.0201028262117195</v>
      </c>
      <c r="H50" s="17">
        <f t="shared" si="0"/>
        <v>1.8448039325968673</v>
      </c>
      <c r="I50" s="17">
        <f t="shared" si="0"/>
        <v>2.9181302192305862</v>
      </c>
      <c r="J50" s="18">
        <f>RANK(I50, I7:I57)</f>
        <v>22</v>
      </c>
    </row>
    <row r="51" spans="1:10" x14ac:dyDescent="0.35">
      <c r="A51" s="62" t="s">
        <v>48</v>
      </c>
      <c r="B51" s="67">
        <v>1145303</v>
      </c>
      <c r="C51" s="67">
        <v>730938</v>
      </c>
      <c r="D51" s="67">
        <v>19670</v>
      </c>
      <c r="E51" s="67">
        <v>119131</v>
      </c>
      <c r="F51" s="67">
        <f t="shared" si="1"/>
        <v>6056.4819522114894</v>
      </c>
      <c r="G51" s="17">
        <v>1.9296125743663173</v>
      </c>
      <c r="H51" s="17">
        <f t="shared" si="0"/>
        <v>1.717449443509709</v>
      </c>
      <c r="I51" s="17">
        <f t="shared" si="0"/>
        <v>2.6910627166736441</v>
      </c>
      <c r="J51" s="18">
        <f>RANK(I51, I7:I57)</f>
        <v>29</v>
      </c>
    </row>
    <row r="52" spans="1:10" x14ac:dyDescent="0.35">
      <c r="A52" s="62" t="s">
        <v>49</v>
      </c>
      <c r="B52" s="67">
        <v>320162</v>
      </c>
      <c r="C52" s="67">
        <v>224748</v>
      </c>
      <c r="D52" s="67">
        <v>7384</v>
      </c>
      <c r="E52" s="67">
        <v>54935</v>
      </c>
      <c r="F52" s="67">
        <f t="shared" si="1"/>
        <v>7439.7345612134341</v>
      </c>
      <c r="G52" s="17">
        <v>3.1273500668052301</v>
      </c>
      <c r="H52" s="17">
        <f t="shared" si="0"/>
        <v>2.3063324192127737</v>
      </c>
      <c r="I52" s="17">
        <f t="shared" si="0"/>
        <v>3.2854574901667646</v>
      </c>
      <c r="J52" s="18">
        <f>RANK(I52, I7:I57)</f>
        <v>17</v>
      </c>
    </row>
    <row r="53" spans="1:10" x14ac:dyDescent="0.35">
      <c r="A53" s="62" t="s">
        <v>50</v>
      </c>
      <c r="B53" s="67">
        <v>3727792</v>
      </c>
      <c r="C53" s="67">
        <v>2674714</v>
      </c>
      <c r="D53" s="67">
        <v>127222</v>
      </c>
      <c r="E53" s="67">
        <v>657741</v>
      </c>
      <c r="F53" s="67">
        <f t="shared" si="1"/>
        <v>5170.0256244989077</v>
      </c>
      <c r="G53" s="17">
        <v>2.1852730218299055</v>
      </c>
      <c r="H53" s="17">
        <f t="shared" si="0"/>
        <v>3.4127977097434621</v>
      </c>
      <c r="I53" s="17">
        <f t="shared" si="0"/>
        <v>4.756471159159446</v>
      </c>
      <c r="J53" s="18">
        <f>RANK(I53, I7:I57)</f>
        <v>8</v>
      </c>
    </row>
    <row r="54" spans="1:10" x14ac:dyDescent="0.35">
      <c r="A54" s="62" t="s">
        <v>51</v>
      </c>
      <c r="B54" s="67">
        <v>3185705</v>
      </c>
      <c r="C54" s="67">
        <v>2302518</v>
      </c>
      <c r="D54" s="67">
        <v>52078</v>
      </c>
      <c r="E54" s="67">
        <v>269066</v>
      </c>
      <c r="F54" s="67">
        <f t="shared" si="1"/>
        <v>5166.5962594569683</v>
      </c>
      <c r="G54" s="17">
        <v>1.0957868898819414</v>
      </c>
      <c r="H54" s="17">
        <f t="shared" si="0"/>
        <v>1.6347401909467449</v>
      </c>
      <c r="I54" s="17">
        <f t="shared" si="0"/>
        <v>2.2617847070033763</v>
      </c>
      <c r="J54" s="18">
        <f>RANK(I54, I7:I57)</f>
        <v>40</v>
      </c>
    </row>
    <row r="55" spans="1:10" x14ac:dyDescent="0.35">
      <c r="A55" s="62" t="s">
        <v>52</v>
      </c>
      <c r="B55" s="67">
        <v>785966</v>
      </c>
      <c r="C55" s="67">
        <v>527282</v>
      </c>
      <c r="D55" s="67">
        <v>9740</v>
      </c>
      <c r="E55" s="67">
        <v>51946</v>
      </c>
      <c r="F55" s="67">
        <f t="shared" si="1"/>
        <v>5333.2648870636549</v>
      </c>
      <c r="G55" s="17">
        <v>1.4070517274210399</v>
      </c>
      <c r="H55" s="17">
        <f t="shared" si="0"/>
        <v>1.2392393564098194</v>
      </c>
      <c r="I55" s="17">
        <f t="shared" si="0"/>
        <v>1.8472088939125553</v>
      </c>
      <c r="J55" s="18">
        <f>RANK(I55, I7:I57)</f>
        <v>47</v>
      </c>
    </row>
    <row r="56" spans="1:10" x14ac:dyDescent="0.35">
      <c r="A56" s="62" t="s">
        <v>53</v>
      </c>
      <c r="B56" s="67">
        <v>2767859</v>
      </c>
      <c r="C56" s="67">
        <v>1940996</v>
      </c>
      <c r="D56" s="67">
        <v>58311</v>
      </c>
      <c r="E56" s="67">
        <v>328800</v>
      </c>
      <c r="F56" s="67">
        <f t="shared" si="1"/>
        <v>5638.7302567268607</v>
      </c>
      <c r="G56" s="17">
        <v>2.0248433748547336</v>
      </c>
      <c r="H56" s="17">
        <f t="shared" si="0"/>
        <v>2.1067185864597873</v>
      </c>
      <c r="I56" s="17">
        <f t="shared" si="0"/>
        <v>3.0041792976389443</v>
      </c>
      <c r="J56" s="18">
        <f>RANK(I56, I7:I57)</f>
        <v>21</v>
      </c>
    </row>
    <row r="57" spans="1:10" x14ac:dyDescent="0.35">
      <c r="A57" s="62" t="s">
        <v>54</v>
      </c>
      <c r="B57" s="67">
        <v>274041</v>
      </c>
      <c r="C57" s="67">
        <v>201684</v>
      </c>
      <c r="D57" s="67">
        <v>3701</v>
      </c>
      <c r="E57" s="67">
        <v>30729</v>
      </c>
      <c r="F57" s="67">
        <f t="shared" si="1"/>
        <v>8302.8911105106727</v>
      </c>
      <c r="G57" s="17">
        <v>1.1714729244850002</v>
      </c>
      <c r="H57" s="17">
        <f t="shared" si="0"/>
        <v>1.3505278407245631</v>
      </c>
      <c r="I57" s="17">
        <f t="shared" si="0"/>
        <v>1.8350488883600087</v>
      </c>
      <c r="J57" s="18">
        <f>RANK(I57, I7:I57)</f>
        <v>48</v>
      </c>
    </row>
    <row r="58" spans="1:10" x14ac:dyDescent="0.35">
      <c r="A58" s="64" t="s">
        <v>95</v>
      </c>
      <c r="B58" s="68">
        <v>1794068</v>
      </c>
      <c r="C58" s="68">
        <v>654747</v>
      </c>
      <c r="D58" s="68">
        <v>65043</v>
      </c>
      <c r="E58" s="68">
        <v>176841</v>
      </c>
      <c r="F58" s="68">
        <f t="shared" si="1"/>
        <v>2718.8321571883216</v>
      </c>
      <c r="G58" s="25">
        <v>1.5469826398456876</v>
      </c>
      <c r="H58" s="25">
        <f t="shared" si="0"/>
        <v>3.6254478648523913</v>
      </c>
      <c r="I58" s="25">
        <f t="shared" si="0"/>
        <v>9.93406613546912</v>
      </c>
      <c r="J58" s="26" t="s">
        <v>74</v>
      </c>
    </row>
    <row r="59" spans="1:10" x14ac:dyDescent="0.35">
      <c r="A59" s="65" t="s">
        <v>116</v>
      </c>
      <c r="B59" s="28"/>
      <c r="C59" s="28"/>
      <c r="D59" s="28"/>
      <c r="E59" s="28"/>
      <c r="F59" s="28"/>
      <c r="G59" s="29"/>
      <c r="H59" s="29"/>
      <c r="I59" s="29"/>
      <c r="J59" s="28"/>
    </row>
    <row r="60" spans="1:10" x14ac:dyDescent="0.35">
      <c r="A60" s="65" t="s">
        <v>117</v>
      </c>
      <c r="B60" s="28"/>
      <c r="C60" s="28"/>
      <c r="D60" s="28"/>
      <c r="E60" s="28"/>
      <c r="F60" s="28"/>
      <c r="G60" s="29"/>
      <c r="H60" s="29"/>
      <c r="I60" s="29"/>
      <c r="J60" s="28"/>
    </row>
    <row r="61" spans="1:10" x14ac:dyDescent="0.35">
      <c r="A61" s="65" t="s">
        <v>118</v>
      </c>
      <c r="B61" s="28"/>
      <c r="C61" s="28"/>
      <c r="D61" s="28"/>
      <c r="E61" s="28"/>
      <c r="F61" s="28"/>
      <c r="G61" s="29"/>
      <c r="H61" s="29"/>
      <c r="I61" s="29"/>
      <c r="J61" s="28"/>
    </row>
    <row r="62" spans="1:10" x14ac:dyDescent="0.35">
      <c r="A62" s="34" t="s">
        <v>119</v>
      </c>
      <c r="B62" s="33"/>
      <c r="C62" s="33"/>
      <c r="D62" s="33"/>
      <c r="E62" s="33"/>
      <c r="F62" s="33"/>
      <c r="G62" s="34"/>
      <c r="H62" s="34"/>
      <c r="I62" s="34"/>
      <c r="J62" s="34"/>
    </row>
    <row r="63" spans="1:10" x14ac:dyDescent="0.35">
      <c r="A63" s="34" t="s">
        <v>103</v>
      </c>
      <c r="B63" s="33"/>
      <c r="C63" s="33"/>
      <c r="D63" s="33"/>
      <c r="E63" s="33"/>
      <c r="F63" s="33"/>
      <c r="G63" s="34"/>
      <c r="H63" s="34"/>
      <c r="I63" s="34"/>
      <c r="J63" s="34"/>
    </row>
    <row r="64" spans="1:10" ht="8.25" customHeight="1" x14ac:dyDescent="0.35">
      <c r="A64" s="101" t="s">
        <v>129</v>
      </c>
      <c r="B64" s="102"/>
      <c r="C64" s="102"/>
      <c r="D64" s="102"/>
      <c r="E64" s="102"/>
      <c r="F64" s="102"/>
      <c r="G64" s="102"/>
      <c r="H64" s="102"/>
      <c r="I64" s="102"/>
      <c r="J64" s="102"/>
    </row>
    <row r="65" spans="1:10" ht="15" customHeight="1" x14ac:dyDescent="0.35">
      <c r="A65" s="102"/>
      <c r="B65" s="102"/>
      <c r="C65" s="102"/>
      <c r="D65" s="102"/>
      <c r="E65" s="102"/>
      <c r="F65" s="102"/>
      <c r="G65" s="102"/>
      <c r="H65" s="102"/>
      <c r="I65" s="102"/>
      <c r="J65" s="102"/>
    </row>
    <row r="66" spans="1:10" x14ac:dyDescent="0.35">
      <c r="A66" s="30" t="s">
        <v>107</v>
      </c>
      <c r="B66" s="33"/>
      <c r="C66" s="33"/>
      <c r="D66" s="33"/>
      <c r="E66" s="33"/>
      <c r="F66" s="33"/>
      <c r="G66" s="34"/>
      <c r="H66" s="34"/>
      <c r="I66" s="34"/>
      <c r="J66" s="34"/>
    </row>
    <row r="67" spans="1:10" x14ac:dyDescent="0.35">
      <c r="A67" s="30" t="s">
        <v>108</v>
      </c>
      <c r="B67" s="33"/>
      <c r="C67" s="33"/>
      <c r="D67" s="33"/>
      <c r="E67" s="33"/>
      <c r="F67" s="33"/>
      <c r="G67" s="34"/>
      <c r="H67" s="34"/>
      <c r="I67" s="34"/>
      <c r="J67" s="34"/>
    </row>
    <row r="68" spans="1:10" x14ac:dyDescent="0.35">
      <c r="A68" s="30" t="s">
        <v>109</v>
      </c>
      <c r="B68" s="33"/>
      <c r="C68" s="33"/>
      <c r="D68" s="33"/>
      <c r="E68" s="33"/>
      <c r="F68" s="33"/>
      <c r="G68" s="34"/>
      <c r="H68" s="34"/>
      <c r="I68" s="34"/>
      <c r="J68" s="34"/>
    </row>
    <row r="69" spans="1:10" x14ac:dyDescent="0.35">
      <c r="A69" s="34" t="s">
        <v>110</v>
      </c>
      <c r="B69" s="33"/>
      <c r="C69" s="33"/>
      <c r="D69" s="33"/>
      <c r="E69" s="33"/>
      <c r="F69" s="33"/>
      <c r="G69" s="34"/>
      <c r="H69" s="34"/>
      <c r="I69" s="34"/>
      <c r="J69" s="34"/>
    </row>
    <row r="70" spans="1:10" x14ac:dyDescent="0.35">
      <c r="A70" s="34" t="s">
        <v>111</v>
      </c>
      <c r="B70" s="33"/>
      <c r="C70" s="33"/>
      <c r="D70" s="33"/>
      <c r="E70" s="33"/>
      <c r="F70" s="33"/>
      <c r="G70" s="34"/>
      <c r="H70" s="34"/>
      <c r="I70" s="34"/>
      <c r="J70" s="34"/>
    </row>
    <row r="71" spans="1:10" x14ac:dyDescent="0.35">
      <c r="A71" s="30" t="s">
        <v>112</v>
      </c>
      <c r="B71" s="33"/>
      <c r="C71" s="33"/>
      <c r="D71" s="33"/>
      <c r="E71" s="33"/>
      <c r="F71" s="33"/>
      <c r="G71" s="34"/>
      <c r="H71" s="34"/>
      <c r="I71" s="34"/>
      <c r="J71" s="34"/>
    </row>
    <row r="72" spans="1:10" x14ac:dyDescent="0.35">
      <c r="A72" s="30" t="s">
        <v>122</v>
      </c>
      <c r="B72" s="33"/>
      <c r="C72" s="33"/>
      <c r="D72" s="33"/>
      <c r="E72" s="33"/>
      <c r="F72" s="33"/>
      <c r="G72" s="34"/>
      <c r="H72" s="34"/>
      <c r="I72" s="34"/>
      <c r="J72" s="34"/>
    </row>
    <row r="73" spans="1:10" x14ac:dyDescent="0.35">
      <c r="A73" s="32" t="s">
        <v>128</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1"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8"/>
  <sheetViews>
    <sheetView showGridLines="0" zoomScaleNormal="100" workbookViewId="0"/>
  </sheetViews>
  <sheetFormatPr defaultColWidth="8.81640625" defaultRowHeight="15" customHeight="1" x14ac:dyDescent="0.35"/>
  <cols>
    <col min="1" max="1" width="14.81640625" style="74" customWidth="1"/>
    <col min="2" max="2" width="12.1796875" style="76" bestFit="1" customWidth="1"/>
    <col min="3" max="3" width="11.26953125" style="76" customWidth="1"/>
    <col min="4" max="4" width="10.26953125" style="76" customWidth="1"/>
    <col min="5" max="5" width="11.1796875" style="76" bestFit="1" customWidth="1"/>
    <col min="6" max="6" width="11" style="76" bestFit="1" customWidth="1"/>
    <col min="7" max="7" width="8.1796875" style="41" bestFit="1" customWidth="1"/>
    <col min="8" max="9" width="8.1796875" style="74" bestFit="1" customWidth="1"/>
    <col min="10" max="10" width="5" style="74" bestFit="1" customWidth="1"/>
    <col min="11" max="16384" width="8.81640625" style="74"/>
  </cols>
  <sheetData>
    <row r="1" spans="1:10" s="91" customFormat="1" ht="12" x14ac:dyDescent="0.3">
      <c r="A1" s="89">
        <v>39969</v>
      </c>
      <c r="B1" s="90"/>
      <c r="C1" s="90"/>
      <c r="D1" s="90"/>
      <c r="E1" s="90"/>
      <c r="F1" s="90"/>
    </row>
    <row r="2" spans="1:10" s="91" customFormat="1" ht="12" x14ac:dyDescent="0.3">
      <c r="A2" s="92" t="s">
        <v>126</v>
      </c>
      <c r="B2" s="93"/>
      <c r="C2" s="93"/>
      <c r="D2" s="93"/>
      <c r="E2" s="93"/>
      <c r="F2" s="93"/>
      <c r="G2" s="93"/>
      <c r="H2" s="93"/>
      <c r="I2" s="93"/>
      <c r="J2" s="93"/>
    </row>
    <row r="3" spans="1:10" s="91" customFormat="1" ht="12.5" thickBot="1" x14ac:dyDescent="0.35">
      <c r="A3" s="94"/>
      <c r="B3" s="90"/>
      <c r="C3" s="90"/>
      <c r="D3" s="90"/>
      <c r="E3" s="90"/>
      <c r="F3" s="90"/>
    </row>
    <row r="4" spans="1:10" s="77" customFormat="1" ht="15" customHeight="1" thickTop="1" x14ac:dyDescent="0.25">
      <c r="A4" s="59" t="s">
        <v>0</v>
      </c>
      <c r="B4" s="99" t="s">
        <v>2</v>
      </c>
      <c r="C4" s="100"/>
      <c r="D4" s="100"/>
      <c r="E4" s="99" t="s">
        <v>64</v>
      </c>
      <c r="F4" s="100"/>
      <c r="G4" s="100"/>
      <c r="H4" s="99" t="s">
        <v>67</v>
      </c>
      <c r="I4" s="100"/>
      <c r="J4" s="100"/>
    </row>
    <row r="5" spans="1:10" ht="18" x14ac:dyDescent="0.25">
      <c r="A5" s="60" t="s">
        <v>1</v>
      </c>
      <c r="B5" s="3" t="s">
        <v>61</v>
      </c>
      <c r="C5" s="3" t="s">
        <v>62</v>
      </c>
      <c r="D5" s="3" t="s">
        <v>63</v>
      </c>
      <c r="E5" s="3" t="s">
        <v>65</v>
      </c>
      <c r="F5" s="3" t="s">
        <v>66</v>
      </c>
      <c r="G5" s="3" t="s">
        <v>94</v>
      </c>
      <c r="H5" s="3" t="s">
        <v>68</v>
      </c>
      <c r="I5" s="3" t="s">
        <v>69</v>
      </c>
      <c r="J5" s="4" t="s">
        <v>70</v>
      </c>
    </row>
    <row r="6" spans="1:10" s="78" customFormat="1" ht="11" x14ac:dyDescent="0.25">
      <c r="A6" s="61" t="s">
        <v>115</v>
      </c>
      <c r="B6" s="66">
        <v>154707511</v>
      </c>
      <c r="C6" s="66">
        <v>98524786</v>
      </c>
      <c r="D6" s="66">
        <v>4161402</v>
      </c>
      <c r="E6" s="66">
        <v>24273037</v>
      </c>
      <c r="F6" s="66">
        <f>E6*1000/D6</f>
        <v>5832.8988643731127</v>
      </c>
      <c r="G6" s="10">
        <v>2.1810495913833674</v>
      </c>
      <c r="H6" s="10">
        <f>$D6/B6*100</f>
        <v>2.6898513026946702</v>
      </c>
      <c r="I6" s="10">
        <f>$D6/C6*100</f>
        <v>4.2237107726374559</v>
      </c>
      <c r="J6" s="18" t="s">
        <v>74</v>
      </c>
    </row>
    <row r="7" spans="1:10" ht="11" x14ac:dyDescent="0.3">
      <c r="A7" s="62" t="s">
        <v>4</v>
      </c>
      <c r="B7" s="67">
        <v>2353773</v>
      </c>
      <c r="C7" s="67">
        <v>1328095</v>
      </c>
      <c r="D7" s="67">
        <v>25558</v>
      </c>
      <c r="E7" s="67">
        <v>131850</v>
      </c>
      <c r="F7" s="67">
        <f>E7*1000/D7</f>
        <v>5158.8543704515223</v>
      </c>
      <c r="G7" s="17">
        <v>1.1394003876294561</v>
      </c>
      <c r="H7" s="17">
        <f t="shared" ref="H7:I58" si="0">$D7/B7*100</f>
        <v>1.0858311315492191</v>
      </c>
      <c r="I7" s="17">
        <f t="shared" si="0"/>
        <v>1.9244105278613353</v>
      </c>
      <c r="J7" s="18">
        <f>RANK(I7, I7:I57)</f>
        <v>46</v>
      </c>
    </row>
    <row r="8" spans="1:10" ht="11" x14ac:dyDescent="0.3">
      <c r="A8" s="62" t="s">
        <v>5</v>
      </c>
      <c r="B8" s="67">
        <v>370608</v>
      </c>
      <c r="C8" s="67">
        <v>284997</v>
      </c>
      <c r="D8" s="67">
        <v>3783</v>
      </c>
      <c r="E8" s="67">
        <v>15380</v>
      </c>
      <c r="F8" s="67">
        <f t="shared" ref="F8:F58" si="1">E8*1000/D8</f>
        <v>4065.5564366904573</v>
      </c>
      <c r="G8" s="17">
        <v>0.59849481278553029</v>
      </c>
      <c r="H8" s="17">
        <f t="shared" si="0"/>
        <v>1.0207550835384018</v>
      </c>
      <c r="I8" s="17">
        <f t="shared" si="0"/>
        <v>1.3273823934988791</v>
      </c>
      <c r="J8" s="18">
        <f>RANK(I8, I7:I57)</f>
        <v>51</v>
      </c>
    </row>
    <row r="9" spans="1:10" ht="11" x14ac:dyDescent="0.3">
      <c r="A9" s="62" t="s">
        <v>6</v>
      </c>
      <c r="B9" s="67">
        <v>2898544</v>
      </c>
      <c r="C9" s="67">
        <v>1833793</v>
      </c>
      <c r="D9" s="67">
        <v>49759</v>
      </c>
      <c r="E9" s="67">
        <v>321628</v>
      </c>
      <c r="F9" s="67">
        <f t="shared" si="1"/>
        <v>6463.7151068148478</v>
      </c>
      <c r="G9" s="17">
        <v>1.7421662427908979</v>
      </c>
      <c r="H9" s="17">
        <f t="shared" si="0"/>
        <v>1.7166894827195998</v>
      </c>
      <c r="I9" s="17">
        <f t="shared" si="0"/>
        <v>2.7134469375769239</v>
      </c>
      <c r="J9" s="18">
        <f>RANK(I9, I7:I57)</f>
        <v>34</v>
      </c>
    </row>
    <row r="10" spans="1:10" ht="11" x14ac:dyDescent="0.3">
      <c r="A10" s="62" t="s">
        <v>7</v>
      </c>
      <c r="B10" s="67">
        <v>1392997</v>
      </c>
      <c r="C10" s="67">
        <v>774213</v>
      </c>
      <c r="D10" s="67">
        <v>18088</v>
      </c>
      <c r="E10" s="67">
        <v>89823</v>
      </c>
      <c r="F10" s="67">
        <f t="shared" si="1"/>
        <v>4965.8889871738165</v>
      </c>
      <c r="G10" s="17">
        <v>1.4791568856800756</v>
      </c>
      <c r="H10" s="17">
        <f t="shared" si="0"/>
        <v>1.298495258783759</v>
      </c>
      <c r="I10" s="17">
        <f t="shared" si="0"/>
        <v>2.3363079669289974</v>
      </c>
      <c r="J10" s="18">
        <f>RANK(I10, I7:I57)</f>
        <v>39</v>
      </c>
    </row>
    <row r="11" spans="1:10" ht="11" x14ac:dyDescent="0.3">
      <c r="A11" s="62" t="s">
        <v>8</v>
      </c>
      <c r="B11" s="67">
        <v>17601109</v>
      </c>
      <c r="C11" s="67">
        <v>11110630</v>
      </c>
      <c r="D11" s="67">
        <v>741735</v>
      </c>
      <c r="E11" s="67">
        <v>5567790</v>
      </c>
      <c r="F11" s="67">
        <f t="shared" si="1"/>
        <v>7506.4409795951387</v>
      </c>
      <c r="G11" s="17">
        <v>3.7512170945368033</v>
      </c>
      <c r="H11" s="17">
        <f t="shared" si="0"/>
        <v>4.2141378705171357</v>
      </c>
      <c r="I11" s="17">
        <f t="shared" si="0"/>
        <v>6.675904066646086</v>
      </c>
      <c r="J11" s="18">
        <f>RANK(I11, I7:I57)</f>
        <v>5</v>
      </c>
    </row>
    <row r="12" spans="1:10" ht="11" x14ac:dyDescent="0.3">
      <c r="A12" s="62" t="s">
        <v>9</v>
      </c>
      <c r="B12" s="67">
        <v>2455161</v>
      </c>
      <c r="C12" s="67">
        <v>1699096</v>
      </c>
      <c r="D12" s="67">
        <v>58201</v>
      </c>
      <c r="E12" s="67">
        <v>343871</v>
      </c>
      <c r="F12" s="67">
        <f t="shared" si="1"/>
        <v>5908.3349083349085</v>
      </c>
      <c r="G12" s="17">
        <v>1.755043905572002</v>
      </c>
      <c r="H12" s="17">
        <f t="shared" si="0"/>
        <v>2.3705573687428236</v>
      </c>
      <c r="I12" s="17">
        <f t="shared" si="0"/>
        <v>3.4254097473009177</v>
      </c>
      <c r="J12" s="18">
        <f>RANK(I12, I7:I57)</f>
        <v>18</v>
      </c>
    </row>
    <row r="13" spans="1:10" ht="11" x14ac:dyDescent="0.3">
      <c r="A13" s="62" t="s">
        <v>10</v>
      </c>
      <c r="B13" s="67">
        <v>1868063</v>
      </c>
      <c r="C13" s="67">
        <v>1344856</v>
      </c>
      <c r="D13" s="67">
        <v>99030</v>
      </c>
      <c r="E13" s="67">
        <v>579047</v>
      </c>
      <c r="F13" s="67">
        <f t="shared" si="1"/>
        <v>5847.1877208926589</v>
      </c>
      <c r="G13" s="17">
        <v>2.1752993432894852</v>
      </c>
      <c r="H13" s="17">
        <f t="shared" si="0"/>
        <v>5.3012130747196426</v>
      </c>
      <c r="I13" s="17">
        <f t="shared" si="0"/>
        <v>7.3636136508295316</v>
      </c>
      <c r="J13" s="18">
        <f>RANK(I13, I7:I57)</f>
        <v>3</v>
      </c>
    </row>
    <row r="14" spans="1:10" ht="11" x14ac:dyDescent="0.3">
      <c r="A14" s="62" t="s">
        <v>11</v>
      </c>
      <c r="B14" s="67">
        <v>454863</v>
      </c>
      <c r="C14" s="67">
        <v>314983</v>
      </c>
      <c r="D14" s="67">
        <v>10129</v>
      </c>
      <c r="E14" s="67">
        <v>56729</v>
      </c>
      <c r="F14" s="67">
        <f t="shared" si="1"/>
        <v>5600.6515944318298</v>
      </c>
      <c r="G14" s="17">
        <v>1.8230571790609211</v>
      </c>
      <c r="H14" s="17">
        <f t="shared" si="0"/>
        <v>2.2268243405157158</v>
      </c>
      <c r="I14" s="17">
        <f t="shared" si="0"/>
        <v>3.2157291028404709</v>
      </c>
      <c r="J14" s="18">
        <f>RANK(I14, I7:I57)</f>
        <v>20</v>
      </c>
    </row>
    <row r="15" spans="1:10" ht="11" x14ac:dyDescent="0.3">
      <c r="A15" s="62" t="s">
        <v>12</v>
      </c>
      <c r="B15" s="67">
        <v>316370</v>
      </c>
      <c r="C15" s="67">
        <v>222858</v>
      </c>
      <c r="D15" s="67">
        <v>15954</v>
      </c>
      <c r="E15" s="67">
        <v>119147</v>
      </c>
      <c r="F15" s="67">
        <f t="shared" si="1"/>
        <v>7468.1584555597346</v>
      </c>
      <c r="G15" s="17">
        <v>3.1890835576989733</v>
      </c>
      <c r="H15" s="17">
        <f t="shared" si="0"/>
        <v>5.0428295982552074</v>
      </c>
      <c r="I15" s="17">
        <f t="shared" si="0"/>
        <v>7.1588186199283852</v>
      </c>
      <c r="J15" s="18">
        <f>RANK(I15, I7:I57)</f>
        <v>4</v>
      </c>
    </row>
    <row r="16" spans="1:10" ht="11" x14ac:dyDescent="0.3">
      <c r="A16" s="62" t="s">
        <v>13</v>
      </c>
      <c r="B16" s="67">
        <v>9688136</v>
      </c>
      <c r="C16" s="67">
        <v>5922395</v>
      </c>
      <c r="D16" s="67">
        <v>165763</v>
      </c>
      <c r="E16" s="67">
        <v>1049688</v>
      </c>
      <c r="F16" s="67">
        <f t="shared" si="1"/>
        <v>6332.4626122838026</v>
      </c>
      <c r="G16" s="17">
        <v>1.4488636387163867</v>
      </c>
      <c r="H16" s="17">
        <f t="shared" si="0"/>
        <v>1.7109896062565595</v>
      </c>
      <c r="I16" s="17">
        <f t="shared" si="0"/>
        <v>2.7989183430014379</v>
      </c>
      <c r="J16" s="18">
        <f>RANK(I16, I7:I57)</f>
        <v>29</v>
      </c>
    </row>
    <row r="17" spans="1:10" ht="11" x14ac:dyDescent="0.3">
      <c r="A17" s="62" t="s">
        <v>14</v>
      </c>
      <c r="B17" s="67">
        <v>4560422</v>
      </c>
      <c r="C17" s="67">
        <v>2685599</v>
      </c>
      <c r="D17" s="67">
        <v>106445</v>
      </c>
      <c r="E17" s="67">
        <v>540650</v>
      </c>
      <c r="F17" s="67">
        <f t="shared" si="1"/>
        <v>5079.1488562168252</v>
      </c>
      <c r="G17" s="17">
        <v>1.9736794791983161</v>
      </c>
      <c r="H17" s="17">
        <f t="shared" si="0"/>
        <v>2.3341041684300268</v>
      </c>
      <c r="I17" s="17">
        <f t="shared" si="0"/>
        <v>3.9635477969719233</v>
      </c>
      <c r="J17" s="18">
        <f>RANK(I17, I7:I57)</f>
        <v>11</v>
      </c>
    </row>
    <row r="18" spans="1:10" ht="11" x14ac:dyDescent="0.3">
      <c r="A18" s="62" t="s">
        <v>15</v>
      </c>
      <c r="B18" s="67">
        <v>694035</v>
      </c>
      <c r="C18" s="67">
        <v>477524</v>
      </c>
      <c r="D18" s="67">
        <v>13325</v>
      </c>
      <c r="E18" s="67">
        <v>82152</v>
      </c>
      <c r="F18" s="67">
        <f t="shared" si="1"/>
        <v>6165.2532833020641</v>
      </c>
      <c r="G18" s="17">
        <v>2.0550715755373634</v>
      </c>
      <c r="H18" s="17">
        <f t="shared" si="0"/>
        <v>1.9199319919024256</v>
      </c>
      <c r="I18" s="17">
        <f t="shared" si="0"/>
        <v>2.7904356639666279</v>
      </c>
      <c r="J18" s="18">
        <f>RANK(I18, I7:I57)</f>
        <v>30</v>
      </c>
    </row>
    <row r="19" spans="1:10" ht="11" x14ac:dyDescent="0.3">
      <c r="A19" s="62" t="s">
        <v>16</v>
      </c>
      <c r="B19" s="67">
        <v>722486</v>
      </c>
      <c r="C19" s="67">
        <v>446761</v>
      </c>
      <c r="D19" s="67">
        <v>12817</v>
      </c>
      <c r="E19" s="67">
        <v>74912</v>
      </c>
      <c r="F19" s="67">
        <f t="shared" si="1"/>
        <v>5844.7374580635096</v>
      </c>
      <c r="G19" s="17">
        <v>2.0765477504528036</v>
      </c>
      <c r="H19" s="17">
        <f t="shared" si="0"/>
        <v>1.774013614104633</v>
      </c>
      <c r="I19" s="17">
        <f t="shared" si="0"/>
        <v>2.8688717233599172</v>
      </c>
      <c r="J19" s="18">
        <f>RANK(I19, I7:I57)</f>
        <v>27</v>
      </c>
    </row>
    <row r="20" spans="1:10" ht="11" x14ac:dyDescent="0.3">
      <c r="A20" s="62" t="s">
        <v>17</v>
      </c>
      <c r="B20" s="67">
        <v>6559358</v>
      </c>
      <c r="C20" s="67">
        <v>4277246</v>
      </c>
      <c r="D20" s="67">
        <v>166774</v>
      </c>
      <c r="E20" s="67">
        <v>772429</v>
      </c>
      <c r="F20" s="67">
        <f t="shared" si="1"/>
        <v>4631.5912552316304</v>
      </c>
      <c r="G20" s="17">
        <v>1.4247119027683544</v>
      </c>
      <c r="H20" s="17">
        <f t="shared" si="0"/>
        <v>2.5425354127644808</v>
      </c>
      <c r="I20" s="17">
        <f t="shared" si="0"/>
        <v>3.8990976904297767</v>
      </c>
      <c r="J20" s="18">
        <f>RANK(I20, I7:I57)</f>
        <v>12</v>
      </c>
    </row>
    <row r="21" spans="1:10" ht="11" x14ac:dyDescent="0.3">
      <c r="A21" s="62" t="s">
        <v>18</v>
      </c>
      <c r="B21" s="67">
        <v>3243323</v>
      </c>
      <c r="C21" s="67">
        <v>2074176</v>
      </c>
      <c r="D21" s="67">
        <v>46757</v>
      </c>
      <c r="E21" s="67">
        <v>207475</v>
      </c>
      <c r="F21" s="67">
        <f t="shared" si="1"/>
        <v>4437.3035053574868</v>
      </c>
      <c r="G21" s="17">
        <v>1.2173428241579021</v>
      </c>
      <c r="H21" s="17">
        <f t="shared" si="0"/>
        <v>1.4416387143679492</v>
      </c>
      <c r="I21" s="17">
        <f t="shared" si="0"/>
        <v>2.2542445771236386</v>
      </c>
      <c r="J21" s="18">
        <f>RANK(I21, I7:I57)</f>
        <v>41</v>
      </c>
    </row>
    <row r="22" spans="1:10" ht="11" x14ac:dyDescent="0.3">
      <c r="A22" s="62" t="s">
        <v>19</v>
      </c>
      <c r="B22" s="67">
        <v>1538656</v>
      </c>
      <c r="C22" s="67">
        <v>1036454</v>
      </c>
      <c r="D22" s="67">
        <v>24746</v>
      </c>
      <c r="E22" s="67">
        <v>113381</v>
      </c>
      <c r="F22" s="67">
        <f t="shared" si="1"/>
        <v>4581.7909965246909</v>
      </c>
      <c r="G22" s="17">
        <v>1.4441951141595726</v>
      </c>
      <c r="H22" s="17">
        <f t="shared" si="0"/>
        <v>1.6082867125595324</v>
      </c>
      <c r="I22" s="17">
        <f t="shared" si="0"/>
        <v>2.387563751020306</v>
      </c>
      <c r="J22" s="18">
        <f>RANK(I22, I7:I57)</f>
        <v>38</v>
      </c>
    </row>
    <row r="23" spans="1:10" ht="11" x14ac:dyDescent="0.3">
      <c r="A23" s="62" t="s">
        <v>20</v>
      </c>
      <c r="B23" s="67">
        <v>1401460</v>
      </c>
      <c r="C23" s="67">
        <v>930234</v>
      </c>
      <c r="D23" s="67">
        <v>29916</v>
      </c>
      <c r="E23" s="67">
        <v>159878</v>
      </c>
      <c r="F23" s="67">
        <f t="shared" si="1"/>
        <v>5344.2305121005484</v>
      </c>
      <c r="G23" s="17">
        <v>1.8471154346055421</v>
      </c>
      <c r="H23" s="17">
        <f t="shared" si="0"/>
        <v>2.1346310276426013</v>
      </c>
      <c r="I23" s="17">
        <f t="shared" si="0"/>
        <v>3.2159650152542261</v>
      </c>
      <c r="J23" s="18">
        <f>RANK(I23, I7:I57)</f>
        <v>19</v>
      </c>
    </row>
    <row r="24" spans="1:10" ht="11" x14ac:dyDescent="0.3">
      <c r="A24" s="62" t="s">
        <v>21</v>
      </c>
      <c r="B24" s="67">
        <v>2137383</v>
      </c>
      <c r="C24" s="67">
        <v>1262766</v>
      </c>
      <c r="D24" s="67">
        <v>31061</v>
      </c>
      <c r="E24" s="67">
        <v>158996</v>
      </c>
      <c r="F24" s="67">
        <f t="shared" si="1"/>
        <v>5118.8306880010305</v>
      </c>
      <c r="G24" s="17">
        <v>1.6710814807247465</v>
      </c>
      <c r="H24" s="17">
        <f t="shared" si="0"/>
        <v>1.4532257438184921</v>
      </c>
      <c r="I24" s="17">
        <f t="shared" si="0"/>
        <v>2.4597589735548788</v>
      </c>
      <c r="J24" s="18">
        <f>RANK(I24, I7:I57)</f>
        <v>37</v>
      </c>
    </row>
    <row r="25" spans="1:10" ht="11" x14ac:dyDescent="0.3">
      <c r="A25" s="62" t="s">
        <v>22</v>
      </c>
      <c r="B25" s="67">
        <v>2146273</v>
      </c>
      <c r="C25" s="67">
        <v>1230569</v>
      </c>
      <c r="D25" s="67">
        <v>31010</v>
      </c>
      <c r="E25" s="67">
        <v>130829</v>
      </c>
      <c r="F25" s="67">
        <f t="shared" si="1"/>
        <v>4218.929377620123</v>
      </c>
      <c r="G25" s="17">
        <v>1.2236953299901181</v>
      </c>
      <c r="H25" s="17">
        <f t="shared" si="0"/>
        <v>1.4448301777080548</v>
      </c>
      <c r="I25" s="17">
        <f t="shared" si="0"/>
        <v>2.519972468020891</v>
      </c>
      <c r="J25" s="18">
        <f>RANK(I25, I7:I57)</f>
        <v>35</v>
      </c>
    </row>
    <row r="26" spans="1:10" ht="11" x14ac:dyDescent="0.3">
      <c r="A26" s="62" t="s">
        <v>23</v>
      </c>
      <c r="B26" s="67">
        <v>729634</v>
      </c>
      <c r="C26" s="67">
        <v>465400</v>
      </c>
      <c r="D26" s="67">
        <v>14522</v>
      </c>
      <c r="E26" s="67">
        <v>89154</v>
      </c>
      <c r="F26" s="67">
        <f t="shared" si="1"/>
        <v>6139.2370196942566</v>
      </c>
      <c r="G26" s="17">
        <v>2.7149395675171979</v>
      </c>
      <c r="H26" s="17">
        <f t="shared" si="0"/>
        <v>1.9903129514249611</v>
      </c>
      <c r="I26" s="17">
        <f t="shared" si="0"/>
        <v>3.1203266007735282</v>
      </c>
      <c r="J26" s="18">
        <f>RANK(I26, I7:I57)</f>
        <v>22</v>
      </c>
    </row>
    <row r="27" spans="1:10" ht="11" x14ac:dyDescent="0.3">
      <c r="A27" s="63" t="s">
        <v>24</v>
      </c>
      <c r="B27" s="67">
        <v>2942776</v>
      </c>
      <c r="C27" s="67">
        <v>2073696</v>
      </c>
      <c r="D27" s="67">
        <v>131225</v>
      </c>
      <c r="E27" s="67">
        <v>709036</v>
      </c>
      <c r="F27" s="67">
        <f t="shared" si="1"/>
        <v>5403.2082301390737</v>
      </c>
      <c r="G27" s="17">
        <v>2.8310944599212844</v>
      </c>
      <c r="H27" s="17">
        <f t="shared" si="0"/>
        <v>4.4592248951330307</v>
      </c>
      <c r="I27" s="17">
        <f t="shared" si="0"/>
        <v>6.3280731601932008</v>
      </c>
      <c r="J27" s="18">
        <f>RANK(I27, I7:I57)</f>
        <v>6</v>
      </c>
    </row>
    <row r="28" spans="1:10" ht="11" x14ac:dyDescent="0.3">
      <c r="A28" s="62" t="s">
        <v>25</v>
      </c>
      <c r="B28" s="67">
        <v>3461517</v>
      </c>
      <c r="C28" s="67">
        <v>2458354</v>
      </c>
      <c r="D28" s="67">
        <v>150262</v>
      </c>
      <c r="E28" s="67">
        <v>864284</v>
      </c>
      <c r="F28" s="67">
        <f t="shared" si="1"/>
        <v>5751.8467743008878</v>
      </c>
      <c r="G28" s="17">
        <v>2.3918641792294673</v>
      </c>
      <c r="H28" s="17">
        <f t="shared" si="0"/>
        <v>4.3409291359828659</v>
      </c>
      <c r="I28" s="17">
        <f t="shared" si="0"/>
        <v>6.1123011576038273</v>
      </c>
      <c r="J28" s="18">
        <f>RANK(I28, I7:I57)</f>
        <v>7</v>
      </c>
    </row>
    <row r="29" spans="1:10" ht="11" x14ac:dyDescent="0.3">
      <c r="A29" s="62" t="s">
        <v>26</v>
      </c>
      <c r="B29" s="67">
        <v>5022234</v>
      </c>
      <c r="C29" s="67">
        <v>3227882</v>
      </c>
      <c r="D29" s="67">
        <v>93981</v>
      </c>
      <c r="E29" s="67">
        <v>400391</v>
      </c>
      <c r="F29" s="67">
        <f t="shared" si="1"/>
        <v>4260.339855928326</v>
      </c>
      <c r="G29" s="17">
        <v>1.4021905622609367</v>
      </c>
      <c r="H29" s="17">
        <f t="shared" si="0"/>
        <v>1.8712987089012578</v>
      </c>
      <c r="I29" s="17">
        <f t="shared" si="0"/>
        <v>2.9115376584398067</v>
      </c>
      <c r="J29" s="18">
        <f>RANK(I29, I7:I57)</f>
        <v>25</v>
      </c>
    </row>
    <row r="30" spans="1:10" ht="11" x14ac:dyDescent="0.3">
      <c r="A30" s="62" t="s">
        <v>27</v>
      </c>
      <c r="B30" s="67">
        <v>2734017</v>
      </c>
      <c r="C30" s="67">
        <v>1914282</v>
      </c>
      <c r="D30" s="67">
        <v>78514</v>
      </c>
      <c r="E30" s="67">
        <v>440077</v>
      </c>
      <c r="F30" s="67">
        <f t="shared" si="1"/>
        <v>5605.0768015895255</v>
      </c>
      <c r="G30" s="17">
        <v>2.2777294017493217</v>
      </c>
      <c r="H30" s="17">
        <f t="shared" si="0"/>
        <v>2.8717451281392909</v>
      </c>
      <c r="I30" s="17">
        <f t="shared" si="0"/>
        <v>4.1014855700466288</v>
      </c>
      <c r="J30" s="18">
        <f>RANK(I30, I7:I57)</f>
        <v>10</v>
      </c>
    </row>
    <row r="31" spans="1:10" ht="11" x14ac:dyDescent="0.3">
      <c r="A31" s="62" t="s">
        <v>28</v>
      </c>
      <c r="B31" s="67">
        <v>1440588</v>
      </c>
      <c r="C31" s="67">
        <v>734096</v>
      </c>
      <c r="D31" s="67">
        <v>14313</v>
      </c>
      <c r="E31" s="67">
        <v>59224</v>
      </c>
      <c r="F31" s="67">
        <f t="shared" si="1"/>
        <v>4137.7768462237127</v>
      </c>
      <c r="G31" s="17">
        <v>1.1282915329744838</v>
      </c>
      <c r="H31" s="17">
        <f t="shared" si="0"/>
        <v>0.99355263267499105</v>
      </c>
      <c r="I31" s="17">
        <f t="shared" si="0"/>
        <v>1.9497449924805474</v>
      </c>
      <c r="J31" s="18">
        <f>RANK(I31, I7:I57)</f>
        <v>45</v>
      </c>
    </row>
    <row r="32" spans="1:10" ht="11" x14ac:dyDescent="0.3">
      <c r="A32" s="62" t="s">
        <v>29</v>
      </c>
      <c r="B32" s="67">
        <v>3010549</v>
      </c>
      <c r="C32" s="67">
        <v>1906944</v>
      </c>
      <c r="D32" s="67">
        <v>52276</v>
      </c>
      <c r="E32" s="67">
        <v>270239</v>
      </c>
      <c r="F32" s="67">
        <f t="shared" si="1"/>
        <v>5169.4659116994417</v>
      </c>
      <c r="G32" s="17">
        <v>1.6362466793890404</v>
      </c>
      <c r="H32" s="17">
        <f t="shared" si="0"/>
        <v>1.7364274755202456</v>
      </c>
      <c r="I32" s="17">
        <f t="shared" si="0"/>
        <v>2.7413495100013425</v>
      </c>
      <c r="J32" s="18">
        <f>RANK(I32, I7:I57)</f>
        <v>32</v>
      </c>
    </row>
    <row r="33" spans="1:10" ht="11" x14ac:dyDescent="0.3">
      <c r="A33" s="62" t="s">
        <v>30</v>
      </c>
      <c r="B33" s="67">
        <v>513585</v>
      </c>
      <c r="C33" s="67">
        <v>328187</v>
      </c>
      <c r="D33" s="67">
        <v>9115</v>
      </c>
      <c r="E33" s="67">
        <v>48672</v>
      </c>
      <c r="F33" s="67">
        <f t="shared" si="1"/>
        <v>5339.7696105320902</v>
      </c>
      <c r="G33" s="17">
        <v>2.0180150298004662</v>
      </c>
      <c r="H33" s="17">
        <f t="shared" si="0"/>
        <v>1.7747792478362878</v>
      </c>
      <c r="I33" s="17">
        <f t="shared" si="0"/>
        <v>2.7773799693467445</v>
      </c>
      <c r="J33" s="18">
        <f>RANK(I33, I7:I57)</f>
        <v>31</v>
      </c>
    </row>
    <row r="34" spans="1:10" ht="11" x14ac:dyDescent="0.3">
      <c r="A34" s="62" t="s">
        <v>31</v>
      </c>
      <c r="B34" s="67">
        <v>918101</v>
      </c>
      <c r="C34" s="67">
        <v>611364</v>
      </c>
      <c r="D34" s="67">
        <v>17759</v>
      </c>
      <c r="E34" s="67">
        <v>88956</v>
      </c>
      <c r="F34" s="67">
        <f t="shared" si="1"/>
        <v>5009.0658257784789</v>
      </c>
      <c r="G34" s="17">
        <v>1.7279062413319151</v>
      </c>
      <c r="H34" s="17">
        <f t="shared" si="0"/>
        <v>1.9343187732068694</v>
      </c>
      <c r="I34" s="17">
        <f t="shared" si="0"/>
        <v>2.9048161160945036</v>
      </c>
      <c r="J34" s="18">
        <f>RANK(I34, I7:I57)</f>
        <v>26</v>
      </c>
    </row>
    <row r="35" spans="1:10" ht="11" x14ac:dyDescent="0.3">
      <c r="A35" s="62" t="s">
        <v>32</v>
      </c>
      <c r="B35" s="67">
        <v>1347663</v>
      </c>
      <c r="C35" s="67">
        <v>887292</v>
      </c>
      <c r="D35" s="67">
        <v>18223</v>
      </c>
      <c r="E35" s="67">
        <v>115693</v>
      </c>
      <c r="F35" s="67">
        <f t="shared" si="1"/>
        <v>6348.7351149646056</v>
      </c>
      <c r="G35" s="17">
        <v>1.088312854034682</v>
      </c>
      <c r="H35" s="17">
        <f t="shared" si="0"/>
        <v>1.3521926475684203</v>
      </c>
      <c r="I35" s="17">
        <f t="shared" si="0"/>
        <v>2.0537771105791558</v>
      </c>
      <c r="J35" s="18">
        <f>RANK(I35, I7:I57)</f>
        <v>43</v>
      </c>
    </row>
    <row r="36" spans="1:10" ht="11" x14ac:dyDescent="0.3">
      <c r="A36" s="62" t="s">
        <v>33</v>
      </c>
      <c r="B36" s="67">
        <v>723686</v>
      </c>
      <c r="C36" s="67">
        <v>516822</v>
      </c>
      <c r="D36" s="67">
        <v>15866</v>
      </c>
      <c r="E36" s="67">
        <v>74409</v>
      </c>
      <c r="F36" s="67">
        <f t="shared" si="1"/>
        <v>4689.839909239884</v>
      </c>
      <c r="G36" s="17">
        <v>1.3464024731724662</v>
      </c>
      <c r="H36" s="17">
        <f t="shared" si="0"/>
        <v>2.1923873060968431</v>
      </c>
      <c r="I36" s="17">
        <f t="shared" si="0"/>
        <v>3.0699157543603022</v>
      </c>
      <c r="J36" s="18">
        <f>RANK(I36, I7:I57)</f>
        <v>24</v>
      </c>
    </row>
    <row r="37" spans="1:10" ht="11" x14ac:dyDescent="0.3">
      <c r="A37" s="62" t="s">
        <v>34</v>
      </c>
      <c r="B37" s="67">
        <v>4576940</v>
      </c>
      <c r="C37" s="67">
        <v>3188094</v>
      </c>
      <c r="D37" s="67">
        <v>276751</v>
      </c>
      <c r="E37" s="67">
        <v>1556051</v>
      </c>
      <c r="F37" s="67">
        <f t="shared" si="1"/>
        <v>5622.5668561269877</v>
      </c>
      <c r="G37" s="17">
        <v>3.2024671689957334</v>
      </c>
      <c r="H37" s="17">
        <f t="shared" si="0"/>
        <v>6.0466381468841623</v>
      </c>
      <c r="I37" s="17">
        <f t="shared" si="0"/>
        <v>8.6807666273328206</v>
      </c>
      <c r="J37" s="18">
        <f>RANK(I37, I7:I57)</f>
        <v>1</v>
      </c>
    </row>
    <row r="38" spans="1:10" ht="11" x14ac:dyDescent="0.3">
      <c r="A38" s="62" t="s">
        <v>35</v>
      </c>
      <c r="B38" s="67">
        <v>980234</v>
      </c>
      <c r="C38" s="67">
        <v>584838</v>
      </c>
      <c r="D38" s="67">
        <v>13140</v>
      </c>
      <c r="E38" s="67">
        <v>61406</v>
      </c>
      <c r="F38" s="67">
        <f t="shared" si="1"/>
        <v>4673.2115677321153</v>
      </c>
      <c r="G38" s="17">
        <v>1.2904473148604445</v>
      </c>
      <c r="H38" s="17">
        <f t="shared" si="0"/>
        <v>1.3404962488548653</v>
      </c>
      <c r="I38" s="17">
        <f t="shared" si="0"/>
        <v>2.2467760302853095</v>
      </c>
      <c r="J38" s="18">
        <f>RANK(I38, I7:I57)</f>
        <v>42</v>
      </c>
    </row>
    <row r="39" spans="1:10" ht="11" x14ac:dyDescent="0.3">
      <c r="A39" s="62" t="s">
        <v>36</v>
      </c>
      <c r="B39" s="67">
        <v>9919336</v>
      </c>
      <c r="C39" s="67">
        <v>6433762</v>
      </c>
      <c r="D39" s="67">
        <v>497746</v>
      </c>
      <c r="E39" s="67">
        <v>3565481</v>
      </c>
      <c r="F39" s="67">
        <f t="shared" si="1"/>
        <v>7163.2539488011962</v>
      </c>
      <c r="G39" s="17">
        <v>3.4010916498782082</v>
      </c>
      <c r="H39" s="17">
        <f t="shared" si="0"/>
        <v>5.0179366844716213</v>
      </c>
      <c r="I39" s="17">
        <f t="shared" si="0"/>
        <v>7.736468958596852</v>
      </c>
      <c r="J39" s="18">
        <f>RANK(I39, I7:I57)</f>
        <v>2</v>
      </c>
    </row>
    <row r="40" spans="1:10" ht="11" x14ac:dyDescent="0.3">
      <c r="A40" s="62" t="s">
        <v>37</v>
      </c>
      <c r="B40" s="67">
        <v>4601888</v>
      </c>
      <c r="C40" s="67">
        <v>2768267</v>
      </c>
      <c r="D40" s="67">
        <v>104844</v>
      </c>
      <c r="E40" s="67">
        <v>600222</v>
      </c>
      <c r="F40" s="67">
        <f t="shared" si="1"/>
        <v>5724.9055739956502</v>
      </c>
      <c r="G40" s="17">
        <v>2.403703217207994</v>
      </c>
      <c r="H40" s="17">
        <f t="shared" si="0"/>
        <v>2.2782823050017731</v>
      </c>
      <c r="I40" s="17">
        <f t="shared" si="0"/>
        <v>3.7873514368375591</v>
      </c>
      <c r="J40" s="18">
        <f>RANK(I40, I7:I57)</f>
        <v>13</v>
      </c>
    </row>
    <row r="41" spans="1:10" ht="11" x14ac:dyDescent="0.3">
      <c r="A41" s="62" t="s">
        <v>38</v>
      </c>
      <c r="B41" s="67">
        <v>343631</v>
      </c>
      <c r="C41" s="67">
        <v>236798</v>
      </c>
      <c r="D41" s="67">
        <v>4047</v>
      </c>
      <c r="E41" s="67">
        <v>16412</v>
      </c>
      <c r="F41" s="67">
        <f t="shared" si="1"/>
        <v>4055.3496417099086</v>
      </c>
      <c r="G41" s="17">
        <v>0.90715732314522479</v>
      </c>
      <c r="H41" s="17">
        <f t="shared" si="0"/>
        <v>1.1777167950505048</v>
      </c>
      <c r="I41" s="17">
        <f t="shared" si="0"/>
        <v>1.7090515967195667</v>
      </c>
      <c r="J41" s="18">
        <f>RANK(I41, I7:I57)</f>
        <v>48</v>
      </c>
    </row>
    <row r="42" spans="1:10" ht="11" x14ac:dyDescent="0.3">
      <c r="A42" s="62" t="s">
        <v>39</v>
      </c>
      <c r="B42" s="67">
        <v>6119067</v>
      </c>
      <c r="C42" s="67">
        <v>4041170</v>
      </c>
      <c r="D42" s="67">
        <v>139766</v>
      </c>
      <c r="E42" s="67">
        <v>724176</v>
      </c>
      <c r="F42" s="67">
        <f t="shared" si="1"/>
        <v>5181.345963968347</v>
      </c>
      <c r="G42" s="17">
        <v>2.2383913216033866</v>
      </c>
      <c r="H42" s="17">
        <f t="shared" si="0"/>
        <v>2.2841063841922304</v>
      </c>
      <c r="I42" s="17">
        <f t="shared" si="0"/>
        <v>3.4585528448444385</v>
      </c>
      <c r="J42" s="18">
        <f>RANK(I42, I7:I57)</f>
        <v>17</v>
      </c>
    </row>
    <row r="43" spans="1:10" ht="11" x14ac:dyDescent="0.3">
      <c r="A43" s="62" t="s">
        <v>40</v>
      </c>
      <c r="B43" s="67">
        <v>1772353</v>
      </c>
      <c r="C43" s="67">
        <v>1067629</v>
      </c>
      <c r="D43" s="67">
        <v>24568</v>
      </c>
      <c r="E43" s="67">
        <v>121540</v>
      </c>
      <c r="F43" s="67">
        <f t="shared" si="1"/>
        <v>4947.0856398567239</v>
      </c>
      <c r="G43" s="17">
        <v>1.2262543126740657</v>
      </c>
      <c r="H43" s="17">
        <f t="shared" si="0"/>
        <v>1.3861798411490263</v>
      </c>
      <c r="I43" s="17">
        <f t="shared" si="0"/>
        <v>2.3011739096633756</v>
      </c>
      <c r="J43" s="18">
        <f>RANK(I43, I7:I57)</f>
        <v>40</v>
      </c>
    </row>
    <row r="44" spans="1:10" ht="11" x14ac:dyDescent="0.3">
      <c r="A44" s="62" t="s">
        <v>41</v>
      </c>
      <c r="B44" s="67">
        <v>1911229</v>
      </c>
      <c r="C44" s="67">
        <v>1247642</v>
      </c>
      <c r="D44" s="67">
        <v>45618</v>
      </c>
      <c r="E44" s="67">
        <v>283198</v>
      </c>
      <c r="F44" s="67">
        <f t="shared" si="1"/>
        <v>6208.0319172256568</v>
      </c>
      <c r="G44" s="17">
        <v>2.6327659707389048</v>
      </c>
      <c r="H44" s="17">
        <f t="shared" si="0"/>
        <v>2.3868411372996121</v>
      </c>
      <c r="I44" s="17">
        <f t="shared" si="0"/>
        <v>3.6563373147104699</v>
      </c>
      <c r="J44" s="18">
        <f>RANK(I44, I7:I57)</f>
        <v>14</v>
      </c>
    </row>
    <row r="45" spans="1:10" ht="11" x14ac:dyDescent="0.3">
      <c r="A45" s="62" t="s">
        <v>42</v>
      </c>
      <c r="B45" s="67">
        <v>6697189</v>
      </c>
      <c r="C45" s="67">
        <v>4397767</v>
      </c>
      <c r="D45" s="67">
        <v>159416</v>
      </c>
      <c r="E45" s="67">
        <v>750112</v>
      </c>
      <c r="F45" s="67">
        <f t="shared" si="1"/>
        <v>4705.37461735334</v>
      </c>
      <c r="G45" s="17">
        <v>1.7114382020298005</v>
      </c>
      <c r="H45" s="17">
        <f t="shared" si="0"/>
        <v>2.3803419613811108</v>
      </c>
      <c r="I45" s="17">
        <f t="shared" si="0"/>
        <v>3.6249305613507947</v>
      </c>
      <c r="J45" s="18">
        <f>RANK(I45, I7:I57)</f>
        <v>15</v>
      </c>
    </row>
    <row r="46" spans="1:10" ht="11" x14ac:dyDescent="0.3">
      <c r="A46" s="62" t="s">
        <v>43</v>
      </c>
      <c r="B46" s="67">
        <v>568249</v>
      </c>
      <c r="C46" s="67">
        <v>376819</v>
      </c>
      <c r="D46" s="67">
        <v>15806</v>
      </c>
      <c r="E46" s="67">
        <v>87243</v>
      </c>
      <c r="F46" s="67">
        <f t="shared" si="1"/>
        <v>5519.6128052638242</v>
      </c>
      <c r="G46" s="17">
        <v>2.3729493081039799</v>
      </c>
      <c r="H46" s="17">
        <f t="shared" si="0"/>
        <v>2.7815271122342491</v>
      </c>
      <c r="I46" s="17">
        <f t="shared" si="0"/>
        <v>4.1945867910057615</v>
      </c>
      <c r="J46" s="18">
        <f>RANK(I46, I7:I57)</f>
        <v>9</v>
      </c>
    </row>
    <row r="47" spans="1:10" ht="11" x14ac:dyDescent="0.3">
      <c r="A47" s="62" t="s">
        <v>44</v>
      </c>
      <c r="B47" s="67">
        <v>2256719</v>
      </c>
      <c r="C47" s="67">
        <v>1319237</v>
      </c>
      <c r="D47" s="67">
        <v>37199</v>
      </c>
      <c r="E47" s="67">
        <v>205196</v>
      </c>
      <c r="F47" s="67">
        <f t="shared" si="1"/>
        <v>5516.1697895104708</v>
      </c>
      <c r="G47" s="17">
        <v>1.9317228112010099</v>
      </c>
      <c r="H47" s="17">
        <f t="shared" si="0"/>
        <v>1.6483665002155785</v>
      </c>
      <c r="I47" s="17">
        <f t="shared" si="0"/>
        <v>2.8197359534336894</v>
      </c>
      <c r="J47" s="18">
        <f>RANK(I47, I7:I57)</f>
        <v>28</v>
      </c>
    </row>
    <row r="48" spans="1:10" ht="11" x14ac:dyDescent="0.3">
      <c r="A48" s="62" t="s">
        <v>45</v>
      </c>
      <c r="B48" s="67">
        <v>417180</v>
      </c>
      <c r="C48" s="67">
        <v>272023</v>
      </c>
      <c r="D48" s="67">
        <v>4337</v>
      </c>
      <c r="E48" s="67">
        <v>23554</v>
      </c>
      <c r="F48" s="67">
        <f t="shared" si="1"/>
        <v>5430.9430481899935</v>
      </c>
      <c r="G48" s="17">
        <v>0.99620575620323548</v>
      </c>
      <c r="H48" s="17">
        <f t="shared" si="0"/>
        <v>1.0395992137686372</v>
      </c>
      <c r="I48" s="17">
        <f t="shared" si="0"/>
        <v>1.5943504777169575</v>
      </c>
      <c r="J48" s="18">
        <f>RANK(I48, I7:I57)</f>
        <v>49</v>
      </c>
    </row>
    <row r="49" spans="1:10" ht="11" x14ac:dyDescent="0.3">
      <c r="A49" s="62" t="s">
        <v>46</v>
      </c>
      <c r="B49" s="67">
        <v>3161852</v>
      </c>
      <c r="C49" s="67">
        <v>1879692</v>
      </c>
      <c r="D49" s="67">
        <v>28808</v>
      </c>
      <c r="E49" s="67">
        <v>143010</v>
      </c>
      <c r="F49" s="67">
        <f t="shared" si="1"/>
        <v>4964.246042765898</v>
      </c>
      <c r="G49" s="17">
        <v>0.82746084546814325</v>
      </c>
      <c r="H49" s="17">
        <f t="shared" si="0"/>
        <v>0.91111158903073253</v>
      </c>
      <c r="I49" s="17">
        <f t="shared" si="0"/>
        <v>1.5325915096728613</v>
      </c>
      <c r="J49" s="18">
        <f>RANK(I49, I7:I57)</f>
        <v>50</v>
      </c>
    </row>
    <row r="50" spans="1:10" ht="11" x14ac:dyDescent="0.3">
      <c r="A50" s="62" t="s">
        <v>47</v>
      </c>
      <c r="B50" s="67">
        <v>11278559</v>
      </c>
      <c r="C50" s="67">
        <v>6770723</v>
      </c>
      <c r="D50" s="67">
        <v>184331</v>
      </c>
      <c r="E50" s="67">
        <v>778746</v>
      </c>
      <c r="F50" s="67">
        <f t="shared" si="1"/>
        <v>4224.7153218937674</v>
      </c>
      <c r="G50" s="17">
        <v>0.94838889242198132</v>
      </c>
      <c r="H50" s="17">
        <f t="shared" si="0"/>
        <v>1.6343488560905697</v>
      </c>
      <c r="I50" s="17">
        <f t="shared" si="0"/>
        <v>2.7224714406423067</v>
      </c>
      <c r="J50" s="18">
        <f>RANK(I50, I7:I57)</f>
        <v>33</v>
      </c>
    </row>
    <row r="51" spans="1:10" ht="11" x14ac:dyDescent="0.3">
      <c r="A51" s="62" t="s">
        <v>48</v>
      </c>
      <c r="B51" s="67">
        <v>1189776</v>
      </c>
      <c r="C51" s="67">
        <v>754976</v>
      </c>
      <c r="D51" s="67">
        <v>23367</v>
      </c>
      <c r="E51" s="67">
        <v>130061</v>
      </c>
      <c r="F51" s="67">
        <f t="shared" si="1"/>
        <v>5566.0118971198699</v>
      </c>
      <c r="G51" s="17">
        <v>1.9009205055655503</v>
      </c>
      <c r="H51" s="17">
        <f t="shared" si="0"/>
        <v>1.9639831363214586</v>
      </c>
      <c r="I51" s="17">
        <f t="shared" si="0"/>
        <v>3.095065273598101</v>
      </c>
      <c r="J51" s="18">
        <f>RANK(I51, I7:I57)</f>
        <v>23</v>
      </c>
    </row>
    <row r="52" spans="1:10" ht="11" x14ac:dyDescent="0.3">
      <c r="A52" s="62" t="s">
        <v>49</v>
      </c>
      <c r="B52" s="67">
        <v>344889</v>
      </c>
      <c r="C52" s="67">
        <v>234220</v>
      </c>
      <c r="D52" s="67">
        <v>8391</v>
      </c>
      <c r="E52" s="67">
        <v>54739</v>
      </c>
      <c r="F52" s="67">
        <f t="shared" si="1"/>
        <v>6523.5371231080917</v>
      </c>
      <c r="G52" s="17">
        <v>2.8683190106895831</v>
      </c>
      <c r="H52" s="17">
        <f t="shared" si="0"/>
        <v>2.4329566904134374</v>
      </c>
      <c r="I52" s="17">
        <f t="shared" si="0"/>
        <v>3.5825292460080269</v>
      </c>
      <c r="J52" s="18">
        <f>RANK(I52, I7:I57)</f>
        <v>16</v>
      </c>
    </row>
    <row r="53" spans="1:10" ht="11" x14ac:dyDescent="0.3">
      <c r="A53" s="62" t="s">
        <v>50</v>
      </c>
      <c r="B53" s="67">
        <v>4016297</v>
      </c>
      <c r="C53" s="67">
        <v>2758495</v>
      </c>
      <c r="D53" s="67">
        <v>132236</v>
      </c>
      <c r="E53" s="67">
        <v>630073</v>
      </c>
      <c r="F53" s="67">
        <f t="shared" si="1"/>
        <v>4764.7614870383259</v>
      </c>
      <c r="G53" s="17">
        <v>1.9984995227787166</v>
      </c>
      <c r="H53" s="17">
        <f t="shared" si="0"/>
        <v>3.2924855905825687</v>
      </c>
      <c r="I53" s="17">
        <f t="shared" si="0"/>
        <v>4.7937734163012804</v>
      </c>
      <c r="J53" s="18">
        <f>RANK(I53, I7:I57)</f>
        <v>8</v>
      </c>
    </row>
    <row r="54" spans="1:10" ht="11" x14ac:dyDescent="0.3">
      <c r="A54" s="62" t="s">
        <v>51</v>
      </c>
      <c r="B54" s="67">
        <v>3371086</v>
      </c>
      <c r="C54" s="67">
        <v>2364864</v>
      </c>
      <c r="D54" s="67">
        <v>59071</v>
      </c>
      <c r="E54" s="67">
        <v>299066</v>
      </c>
      <c r="F54" s="67">
        <f t="shared" si="1"/>
        <v>5062.8227048805675</v>
      </c>
      <c r="G54" s="17">
        <v>1.1001101890576435</v>
      </c>
      <c r="H54" s="17">
        <f t="shared" si="0"/>
        <v>1.7522839820758058</v>
      </c>
      <c r="I54" s="17">
        <f t="shared" si="0"/>
        <v>2.4978603420746395</v>
      </c>
      <c r="J54" s="18">
        <f>RANK(I54, I7:I57)</f>
        <v>36</v>
      </c>
    </row>
    <row r="55" spans="1:10" ht="11" x14ac:dyDescent="0.3">
      <c r="A55" s="62" t="s">
        <v>52</v>
      </c>
      <c r="B55" s="67">
        <v>926428</v>
      </c>
      <c r="C55" s="67">
        <v>534637</v>
      </c>
      <c r="D55" s="67">
        <v>9696</v>
      </c>
      <c r="E55" s="67">
        <v>45191</v>
      </c>
      <c r="F55" s="67">
        <f t="shared" si="1"/>
        <v>4660.7879537953795</v>
      </c>
      <c r="G55" s="17">
        <v>1.2803187155279192</v>
      </c>
      <c r="H55" s="17">
        <f t="shared" si="0"/>
        <v>1.0466004913495706</v>
      </c>
      <c r="I55" s="17">
        <f t="shared" si="0"/>
        <v>1.8135669622566339</v>
      </c>
      <c r="J55" s="18">
        <f>RANK(I55, I7:I57)</f>
        <v>47</v>
      </c>
    </row>
    <row r="56" spans="1:10" ht="11" x14ac:dyDescent="0.3">
      <c r="A56" s="62" t="s">
        <v>53</v>
      </c>
      <c r="B56" s="67">
        <v>2957858</v>
      </c>
      <c r="C56" s="67">
        <v>2022082</v>
      </c>
      <c r="D56" s="67">
        <v>63512</v>
      </c>
      <c r="E56" s="67">
        <v>327069</v>
      </c>
      <c r="F56" s="67">
        <f t="shared" si="1"/>
        <v>5149.7197380022671</v>
      </c>
      <c r="G56" s="17">
        <v>1.9106811239468426</v>
      </c>
      <c r="H56" s="17">
        <f t="shared" si="0"/>
        <v>2.1472295154128429</v>
      </c>
      <c r="I56" s="17">
        <f t="shared" si="0"/>
        <v>3.1409210902426312</v>
      </c>
      <c r="J56" s="18">
        <f>RANK(I56, I7:I57)</f>
        <v>21</v>
      </c>
    </row>
    <row r="57" spans="1:10" ht="11" x14ac:dyDescent="0.3">
      <c r="A57" s="62" t="s">
        <v>54</v>
      </c>
      <c r="B57" s="67">
        <v>284489</v>
      </c>
      <c r="C57" s="67">
        <v>202049</v>
      </c>
      <c r="D57" s="67">
        <v>4058</v>
      </c>
      <c r="E57" s="67">
        <v>29379</v>
      </c>
      <c r="F57" s="67">
        <f t="shared" si="1"/>
        <v>7239.7732873336618</v>
      </c>
      <c r="G57" s="17">
        <v>1.0684236251123738</v>
      </c>
      <c r="H57" s="17">
        <f t="shared" si="0"/>
        <v>1.4264171901198288</v>
      </c>
      <c r="I57" s="17">
        <f t="shared" si="0"/>
        <v>2.0084236992016788</v>
      </c>
      <c r="J57" s="18">
        <f>RANK(I57, I7:I57)</f>
        <v>44</v>
      </c>
    </row>
    <row r="58" spans="1:10" ht="11" x14ac:dyDescent="0.3">
      <c r="A58" s="64" t="s">
        <v>95</v>
      </c>
      <c r="B58" s="68">
        <v>1764892</v>
      </c>
      <c r="C58" s="68">
        <v>687438</v>
      </c>
      <c r="D58" s="68">
        <v>77787</v>
      </c>
      <c r="E58" s="68">
        <v>165323</v>
      </c>
      <c r="F58" s="68">
        <f t="shared" si="1"/>
        <v>2125.3294252252949</v>
      </c>
      <c r="G58" s="25">
        <v>1.5343435389643052</v>
      </c>
      <c r="H58" s="25">
        <f t="shared" si="0"/>
        <v>4.4074651593411946</v>
      </c>
      <c r="I58" s="25">
        <f t="shared" si="0"/>
        <v>11.315493179021235</v>
      </c>
      <c r="J58" s="26" t="s">
        <v>74</v>
      </c>
    </row>
    <row r="59" spans="1:10" s="34" customFormat="1" ht="9.5" x14ac:dyDescent="0.25">
      <c r="A59" s="65" t="s">
        <v>124</v>
      </c>
      <c r="B59" s="28"/>
      <c r="C59" s="28"/>
      <c r="D59" s="28"/>
      <c r="E59" s="28"/>
      <c r="F59" s="28"/>
      <c r="G59" s="29"/>
      <c r="H59" s="29"/>
      <c r="I59" s="29"/>
      <c r="J59" s="28"/>
    </row>
    <row r="60" spans="1:10" s="34" customFormat="1" ht="9.5" x14ac:dyDescent="0.25">
      <c r="A60" s="65" t="s">
        <v>125</v>
      </c>
      <c r="B60" s="28"/>
      <c r="C60" s="28"/>
      <c r="D60" s="28"/>
      <c r="E60" s="28"/>
      <c r="F60" s="28"/>
      <c r="G60" s="29"/>
      <c r="H60" s="29"/>
      <c r="I60" s="29"/>
      <c r="J60" s="28"/>
    </row>
    <row r="61" spans="1:10" s="34" customFormat="1" ht="9.5" x14ac:dyDescent="0.25">
      <c r="A61" s="65" t="s">
        <v>116</v>
      </c>
      <c r="B61" s="28"/>
      <c r="C61" s="28"/>
      <c r="D61" s="28"/>
      <c r="E61" s="28"/>
      <c r="F61" s="28"/>
      <c r="G61" s="29"/>
      <c r="H61" s="29"/>
      <c r="I61" s="29"/>
      <c r="J61" s="28"/>
    </row>
    <row r="62" spans="1:10" s="34" customFormat="1" ht="9.5" x14ac:dyDescent="0.25">
      <c r="A62" s="65" t="s">
        <v>117</v>
      </c>
      <c r="B62" s="28"/>
      <c r="C62" s="28"/>
      <c r="D62" s="28"/>
      <c r="E62" s="28"/>
      <c r="F62" s="28"/>
      <c r="G62" s="29"/>
      <c r="H62" s="29"/>
      <c r="I62" s="29"/>
      <c r="J62" s="28"/>
    </row>
    <row r="63" spans="1:10" s="34" customFormat="1" ht="9.5" x14ac:dyDescent="0.25">
      <c r="A63" s="65" t="s">
        <v>118</v>
      </c>
      <c r="B63" s="28"/>
      <c r="C63" s="28"/>
      <c r="D63" s="28"/>
      <c r="E63" s="28"/>
      <c r="F63" s="28"/>
      <c r="G63" s="29"/>
      <c r="H63" s="29"/>
      <c r="I63" s="29"/>
      <c r="J63" s="28"/>
    </row>
    <row r="64" spans="1:10" s="34" customFormat="1" ht="9.5" x14ac:dyDescent="0.25">
      <c r="A64" s="34" t="s">
        <v>119</v>
      </c>
      <c r="B64" s="33"/>
      <c r="C64" s="33"/>
      <c r="D64" s="33"/>
      <c r="E64" s="33"/>
      <c r="F64" s="33"/>
    </row>
    <row r="65" spans="1:6" s="34" customFormat="1" ht="9.5" x14ac:dyDescent="0.25">
      <c r="A65" s="34" t="s">
        <v>103</v>
      </c>
      <c r="B65" s="33"/>
      <c r="C65" s="33"/>
      <c r="D65" s="33"/>
      <c r="E65" s="33"/>
      <c r="F65" s="33"/>
    </row>
    <row r="66" spans="1:6" s="34" customFormat="1" ht="9.5" x14ac:dyDescent="0.25">
      <c r="A66" s="34" t="s">
        <v>120</v>
      </c>
      <c r="B66" s="33"/>
      <c r="C66" s="33"/>
      <c r="D66" s="33"/>
      <c r="E66" s="33"/>
      <c r="F66" s="33"/>
    </row>
    <row r="67" spans="1:6" s="34" customFormat="1" ht="9.5" x14ac:dyDescent="0.25">
      <c r="A67" s="34" t="s">
        <v>121</v>
      </c>
      <c r="B67" s="33"/>
      <c r="C67" s="33"/>
      <c r="D67" s="33"/>
      <c r="E67" s="33"/>
      <c r="F67" s="33"/>
    </row>
    <row r="68" spans="1:6" s="34" customFormat="1" ht="9.5" x14ac:dyDescent="0.25">
      <c r="A68" s="30" t="s">
        <v>107</v>
      </c>
      <c r="B68" s="33"/>
      <c r="C68" s="33"/>
      <c r="D68" s="33"/>
      <c r="E68" s="33"/>
      <c r="F68" s="33"/>
    </row>
    <row r="69" spans="1:6" s="34" customFormat="1" ht="9.5" x14ac:dyDescent="0.25">
      <c r="A69" s="30" t="s">
        <v>108</v>
      </c>
      <c r="B69" s="33"/>
      <c r="C69" s="33"/>
      <c r="D69" s="33"/>
      <c r="E69" s="33"/>
      <c r="F69" s="33"/>
    </row>
    <row r="70" spans="1:6" s="34" customFormat="1" ht="9.5" x14ac:dyDescent="0.25">
      <c r="A70" s="30" t="s">
        <v>109</v>
      </c>
      <c r="B70" s="33"/>
      <c r="C70" s="33"/>
      <c r="D70" s="33"/>
      <c r="E70" s="33"/>
      <c r="F70" s="33"/>
    </row>
    <row r="71" spans="1:6" s="34" customFormat="1" ht="9.5" x14ac:dyDescent="0.25">
      <c r="A71" s="34" t="s">
        <v>110</v>
      </c>
      <c r="B71" s="33"/>
      <c r="C71" s="33"/>
      <c r="D71" s="33"/>
      <c r="E71" s="33"/>
      <c r="F71" s="33"/>
    </row>
    <row r="72" spans="1:6" s="34" customFormat="1" ht="9.5" x14ac:dyDescent="0.25">
      <c r="A72" s="34" t="s">
        <v>111</v>
      </c>
      <c r="B72" s="33"/>
      <c r="C72" s="33"/>
      <c r="D72" s="33"/>
      <c r="E72" s="33"/>
      <c r="F72" s="33"/>
    </row>
    <row r="73" spans="1:6" s="34" customFormat="1" ht="9.5" x14ac:dyDescent="0.25">
      <c r="A73" s="30" t="s">
        <v>112</v>
      </c>
      <c r="B73" s="33"/>
      <c r="C73" s="33"/>
      <c r="D73" s="33"/>
      <c r="E73" s="33"/>
      <c r="F73" s="33"/>
    </row>
    <row r="74" spans="1:6" s="34" customFormat="1" ht="9.5" x14ac:dyDescent="0.25">
      <c r="A74" s="30" t="s">
        <v>122</v>
      </c>
      <c r="B74" s="33"/>
      <c r="C74" s="33"/>
      <c r="D74" s="33"/>
      <c r="E74" s="33"/>
      <c r="F74" s="33"/>
    </row>
    <row r="75" spans="1:6" s="34" customFormat="1" ht="9.5" x14ac:dyDescent="0.25">
      <c r="A75" s="32" t="s">
        <v>123</v>
      </c>
      <c r="B75" s="33"/>
      <c r="C75" s="33"/>
      <c r="D75" s="33"/>
      <c r="E75" s="33"/>
      <c r="F75" s="33"/>
    </row>
    <row r="76" spans="1:6" ht="15" customHeight="1" x14ac:dyDescent="0.35">
      <c r="A76" s="86"/>
    </row>
    <row r="77" spans="1:6" ht="15" customHeight="1" x14ac:dyDescent="0.35">
      <c r="A77" s="86"/>
    </row>
    <row r="78" spans="1:6" ht="15" customHeight="1" x14ac:dyDescent="0.35">
      <c r="B78" s="82"/>
      <c r="C78" s="82"/>
      <c r="D78" s="82"/>
      <c r="E78" s="82"/>
      <c r="F78" s="82"/>
    </row>
  </sheetData>
  <mergeCells count="3">
    <mergeCell ref="B4:D4"/>
    <mergeCell ref="E4:G4"/>
    <mergeCell ref="H4:J4"/>
  </mergeCells>
  <phoneticPr fontId="2" type="noConversion"/>
  <printOptions horizontalCentered="1"/>
  <pageMargins left="0.7" right="0.7" top="0.75" bottom="0.75" header="0.3" footer="0.3"/>
  <pageSetup scale="85"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6"/>
  <sheetViews>
    <sheetView showGridLines="0" zoomScaleNormal="100" workbookViewId="0"/>
  </sheetViews>
  <sheetFormatPr defaultColWidth="8.81640625" defaultRowHeight="15" customHeight="1" x14ac:dyDescent="0.35"/>
  <cols>
    <col min="1" max="1" width="14.81640625" style="74" customWidth="1"/>
    <col min="2" max="2" width="12.1796875" style="76" bestFit="1" customWidth="1"/>
    <col min="3" max="3" width="11.26953125" style="76" customWidth="1"/>
    <col min="4" max="4" width="10.26953125" style="76" customWidth="1"/>
    <col min="5" max="5" width="11.1796875" style="76" bestFit="1" customWidth="1"/>
    <col min="6" max="6" width="11" style="76" bestFit="1" customWidth="1"/>
    <col min="7" max="7" width="8.1796875" style="41" bestFit="1" customWidth="1"/>
    <col min="8" max="9" width="8.1796875" style="74" bestFit="1" customWidth="1"/>
    <col min="10" max="10" width="5" style="74" bestFit="1" customWidth="1"/>
    <col min="11" max="12" width="7.26953125" style="74" customWidth="1"/>
    <col min="13" max="16384" width="8.81640625" style="74"/>
  </cols>
  <sheetData>
    <row r="1" spans="1:12" s="91" customFormat="1" ht="12.75" customHeight="1" x14ac:dyDescent="0.3">
      <c r="A1" s="89">
        <v>39675</v>
      </c>
      <c r="B1" s="90"/>
      <c r="C1" s="90"/>
      <c r="D1" s="90"/>
      <c r="E1" s="90"/>
      <c r="F1" s="90"/>
    </row>
    <row r="2" spans="1:12" s="91" customFormat="1" ht="12.75" customHeight="1" x14ac:dyDescent="0.3">
      <c r="A2" s="92" t="s">
        <v>98</v>
      </c>
      <c r="B2" s="93"/>
      <c r="C2" s="93"/>
      <c r="D2" s="93"/>
      <c r="E2" s="93"/>
      <c r="F2" s="93"/>
      <c r="G2" s="93"/>
      <c r="H2" s="93"/>
      <c r="I2" s="93"/>
      <c r="J2" s="93"/>
    </row>
    <row r="3" spans="1:12" s="91" customFormat="1" ht="12.75" customHeight="1" thickBot="1" x14ac:dyDescent="0.35">
      <c r="A3" s="94"/>
      <c r="B3" s="90"/>
      <c r="C3" s="90"/>
      <c r="D3" s="90"/>
      <c r="E3" s="90"/>
      <c r="F3" s="90"/>
    </row>
    <row r="4" spans="1:12" s="77" customFormat="1" ht="15" customHeight="1" thickTop="1" x14ac:dyDescent="0.35">
      <c r="A4" s="59" t="s">
        <v>0</v>
      </c>
      <c r="B4" s="99" t="s">
        <v>2</v>
      </c>
      <c r="C4" s="100"/>
      <c r="D4" s="100"/>
      <c r="E4" s="99" t="s">
        <v>64</v>
      </c>
      <c r="F4" s="100"/>
      <c r="G4" s="100"/>
      <c r="H4" s="99" t="s">
        <v>67</v>
      </c>
      <c r="I4" s="100"/>
      <c r="J4" s="100"/>
      <c r="K4" s="41"/>
      <c r="L4" s="41"/>
    </row>
    <row r="5" spans="1:12" ht="18" x14ac:dyDescent="0.35">
      <c r="A5" s="60" t="s">
        <v>1</v>
      </c>
      <c r="B5" s="3" t="s">
        <v>61</v>
      </c>
      <c r="C5" s="3" t="s">
        <v>62</v>
      </c>
      <c r="D5" s="3" t="s">
        <v>63</v>
      </c>
      <c r="E5" s="3" t="s">
        <v>65</v>
      </c>
      <c r="F5" s="3" t="s">
        <v>66</v>
      </c>
      <c r="G5" s="3" t="s">
        <v>94</v>
      </c>
      <c r="H5" s="3" t="s">
        <v>68</v>
      </c>
      <c r="I5" s="3" t="s">
        <v>69</v>
      </c>
      <c r="J5" s="4" t="s">
        <v>70</v>
      </c>
      <c r="K5" s="41"/>
      <c r="L5" s="41"/>
    </row>
    <row r="6" spans="1:12" s="78" customFormat="1" ht="11" x14ac:dyDescent="0.3">
      <c r="A6" s="61" t="s">
        <v>100</v>
      </c>
      <c r="B6" s="66">
        <v>139230752</v>
      </c>
      <c r="C6" s="66">
        <v>94923083</v>
      </c>
      <c r="D6" s="66">
        <v>4117686</v>
      </c>
      <c r="E6" s="66">
        <v>21882067</v>
      </c>
      <c r="F6" s="66">
        <f>E6*1000/D6</f>
        <v>5314.1660146014046</v>
      </c>
      <c r="G6" s="10">
        <v>2.1376625956709274</v>
      </c>
      <c r="H6" s="10">
        <f>$D6/B6*100</f>
        <v>2.9574543991545776</v>
      </c>
      <c r="I6" s="10">
        <f>$D6/C6*100</f>
        <v>4.3379185229371444</v>
      </c>
      <c r="J6" s="18" t="s">
        <v>74</v>
      </c>
      <c r="L6" s="83"/>
    </row>
    <row r="7" spans="1:12" ht="13.5" x14ac:dyDescent="0.35">
      <c r="A7" s="62" t="s">
        <v>4</v>
      </c>
      <c r="B7" s="67">
        <v>2028820</v>
      </c>
      <c r="C7" s="67">
        <v>1271634</v>
      </c>
      <c r="D7" s="67">
        <v>23864</v>
      </c>
      <c r="E7" s="67">
        <v>118494</v>
      </c>
      <c r="F7" s="67">
        <f>E7*1000/D7</f>
        <v>4965.3871940998997</v>
      </c>
      <c r="G7" s="17">
        <v>1.0792762635367223</v>
      </c>
      <c r="H7" s="17">
        <f t="shared" ref="H7:H58" si="0">$D7/B7*100</f>
        <v>1.1762502341262409</v>
      </c>
      <c r="I7" s="17">
        <f t="shared" ref="I7:I58" si="1">$D7/C7*100</f>
        <v>1.8766406057088754</v>
      </c>
      <c r="J7" s="18">
        <f>RANK(I7, I7:I57)</f>
        <v>46</v>
      </c>
      <c r="L7" s="41"/>
    </row>
    <row r="8" spans="1:12" ht="13.5" x14ac:dyDescent="0.35">
      <c r="A8" s="62" t="s">
        <v>5</v>
      </c>
      <c r="B8" s="67">
        <v>341329</v>
      </c>
      <c r="C8" s="67">
        <v>268648</v>
      </c>
      <c r="D8" s="67">
        <v>3469</v>
      </c>
      <c r="E8" s="67">
        <v>13926</v>
      </c>
      <c r="F8" s="67">
        <f t="shared" ref="F8:F58" si="2">E8*1000/D8</f>
        <v>4014.4133756125684</v>
      </c>
      <c r="G8" s="17">
        <v>3.9338094054371648</v>
      </c>
      <c r="H8" s="17">
        <f t="shared" si="0"/>
        <v>1.0163214962689955</v>
      </c>
      <c r="I8" s="17">
        <f t="shared" si="1"/>
        <v>1.2912807837765403</v>
      </c>
      <c r="J8" s="18">
        <f>RANK(I8, I7:I57)</f>
        <v>51</v>
      </c>
      <c r="L8" s="41"/>
    </row>
    <row r="9" spans="1:12" ht="13.5" x14ac:dyDescent="0.35">
      <c r="A9" s="62" t="s">
        <v>6</v>
      </c>
      <c r="B9" s="67">
        <v>2596639</v>
      </c>
      <c r="C9" s="67">
        <v>1756630</v>
      </c>
      <c r="D9" s="67">
        <v>51028</v>
      </c>
      <c r="E9" s="67">
        <v>274655</v>
      </c>
      <c r="F9" s="67">
        <f t="shared" si="2"/>
        <v>5382.4370933605078</v>
      </c>
      <c r="G9" s="17">
        <v>1.5273107835965414</v>
      </c>
      <c r="H9" s="17">
        <f t="shared" si="0"/>
        <v>1.9651557263061983</v>
      </c>
      <c r="I9" s="17">
        <f t="shared" si="1"/>
        <v>2.9048803675219026</v>
      </c>
      <c r="J9" s="18">
        <f>RANK(I9, I7:I57)</f>
        <v>29</v>
      </c>
      <c r="L9" s="41"/>
    </row>
    <row r="10" spans="1:12" ht="13.5" x14ac:dyDescent="0.35">
      <c r="A10" s="62" t="s">
        <v>7</v>
      </c>
      <c r="B10" s="67">
        <v>1184565</v>
      </c>
      <c r="C10" s="67">
        <v>743218</v>
      </c>
      <c r="D10" s="67">
        <v>16828</v>
      </c>
      <c r="E10" s="67">
        <v>79280</v>
      </c>
      <c r="F10" s="67">
        <f t="shared" si="2"/>
        <v>4711.1956263370575</v>
      </c>
      <c r="G10" s="17">
        <v>1.4593249076095292</v>
      </c>
      <c r="H10" s="17">
        <f t="shared" si="0"/>
        <v>1.4206058764187699</v>
      </c>
      <c r="I10" s="17">
        <f t="shared" si="1"/>
        <v>2.2642078098216136</v>
      </c>
      <c r="J10" s="18">
        <f>RANK(I10, I7:I57)</f>
        <v>40</v>
      </c>
      <c r="L10" s="41"/>
    </row>
    <row r="11" spans="1:12" ht="13.5" x14ac:dyDescent="0.35">
      <c r="A11" s="62" t="s">
        <v>8</v>
      </c>
      <c r="B11" s="67">
        <v>15987519</v>
      </c>
      <c r="C11" s="67">
        <v>10721317</v>
      </c>
      <c r="D11" s="67">
        <v>735476</v>
      </c>
      <c r="E11" s="67">
        <v>5044250</v>
      </c>
      <c r="F11" s="67">
        <f t="shared" si="2"/>
        <v>6858.4834855250201</v>
      </c>
      <c r="G11" s="17">
        <v>3.6756971582599949</v>
      </c>
      <c r="H11" s="17">
        <f t="shared" si="0"/>
        <v>4.6003135320746136</v>
      </c>
      <c r="I11" s="17">
        <f t="shared" si="1"/>
        <v>6.85994080764518</v>
      </c>
      <c r="J11" s="18">
        <f>RANK(I11, I7:I57)</f>
        <v>5</v>
      </c>
      <c r="L11" s="41"/>
    </row>
    <row r="12" spans="1:12" ht="13.5" x14ac:dyDescent="0.35">
      <c r="A12" s="62" t="s">
        <v>9</v>
      </c>
      <c r="B12" s="67">
        <v>2228867</v>
      </c>
      <c r="C12" s="67">
        <v>1604259</v>
      </c>
      <c r="D12" s="67">
        <v>52903</v>
      </c>
      <c r="E12" s="67">
        <v>276130</v>
      </c>
      <c r="F12" s="67">
        <f t="shared" si="2"/>
        <v>5219.5527663837593</v>
      </c>
      <c r="G12" s="17">
        <v>1.5287075420759961</v>
      </c>
      <c r="H12" s="17">
        <f t="shared" si="0"/>
        <v>2.373537766048849</v>
      </c>
      <c r="I12" s="17">
        <f t="shared" si="1"/>
        <v>3.2976595425052935</v>
      </c>
      <c r="J12" s="18">
        <f>RANK(I12, I7:I57)</f>
        <v>18</v>
      </c>
      <c r="L12" s="41"/>
    </row>
    <row r="13" spans="1:12" ht="13.5" x14ac:dyDescent="0.35">
      <c r="A13" s="62" t="s">
        <v>10</v>
      </c>
      <c r="B13" s="67">
        <v>1714027</v>
      </c>
      <c r="C13" s="67">
        <v>1306189</v>
      </c>
      <c r="D13" s="67">
        <v>96823</v>
      </c>
      <c r="E13" s="67">
        <v>511210</v>
      </c>
      <c r="F13" s="67">
        <f t="shared" si="2"/>
        <v>5279.840533757475</v>
      </c>
      <c r="G13" s="17">
        <v>2.2071301949494231</v>
      </c>
      <c r="H13" s="17">
        <f t="shared" si="0"/>
        <v>5.6488608405818574</v>
      </c>
      <c r="I13" s="17">
        <f t="shared" si="1"/>
        <v>7.4126332406719095</v>
      </c>
      <c r="J13" s="18">
        <f>RANK(I13, I7:I57)</f>
        <v>3</v>
      </c>
      <c r="L13" s="41"/>
    </row>
    <row r="14" spans="1:12" ht="13.5" x14ac:dyDescent="0.35">
      <c r="A14" s="62" t="s">
        <v>11</v>
      </c>
      <c r="B14" s="67">
        <v>412049</v>
      </c>
      <c r="C14" s="67">
        <v>303481</v>
      </c>
      <c r="D14" s="67">
        <v>9628</v>
      </c>
      <c r="E14" s="67">
        <v>54373</v>
      </c>
      <c r="F14" s="67">
        <f t="shared" si="2"/>
        <v>5647.3826339842126</v>
      </c>
      <c r="G14" s="17">
        <v>1.8071474271090393</v>
      </c>
      <c r="H14" s="17">
        <f t="shared" si="0"/>
        <v>2.3366153054612435</v>
      </c>
      <c r="I14" s="17">
        <f t="shared" si="1"/>
        <v>3.1725215087600214</v>
      </c>
      <c r="J14" s="18">
        <f>RANK(I14, I7:I57)</f>
        <v>19</v>
      </c>
      <c r="L14" s="41"/>
    </row>
    <row r="15" spans="1:12" ht="13.5" x14ac:dyDescent="0.35">
      <c r="A15" s="62" t="s">
        <v>12</v>
      </c>
      <c r="B15" s="67">
        <v>287723</v>
      </c>
      <c r="C15" s="67">
        <v>211600</v>
      </c>
      <c r="D15" s="67">
        <v>15017</v>
      </c>
      <c r="E15" s="67">
        <v>100811</v>
      </c>
      <c r="F15" s="67">
        <f t="shared" si="2"/>
        <v>6713.125124858494</v>
      </c>
      <c r="G15" s="17">
        <v>3.0500218591303847</v>
      </c>
      <c r="H15" s="17">
        <f t="shared" si="0"/>
        <v>5.2192560205475402</v>
      </c>
      <c r="I15" s="17">
        <f t="shared" si="1"/>
        <v>7.0968809073724008</v>
      </c>
      <c r="J15" s="18">
        <f>RANK(I15, I7:I57)</f>
        <v>4</v>
      </c>
      <c r="L15" s="41"/>
    </row>
    <row r="16" spans="1:12" ht="13.5" x14ac:dyDescent="0.35">
      <c r="A16" s="62" t="s">
        <v>13</v>
      </c>
      <c r="B16" s="67">
        <v>8656007</v>
      </c>
      <c r="C16" s="67">
        <v>5768509</v>
      </c>
      <c r="D16" s="67">
        <v>168866</v>
      </c>
      <c r="E16" s="67">
        <v>984031</v>
      </c>
      <c r="F16" s="67">
        <f t="shared" si="2"/>
        <v>5827.2890931270949</v>
      </c>
      <c r="G16" s="17">
        <v>1.3835226740693671</v>
      </c>
      <c r="H16" s="17">
        <f t="shared" si="0"/>
        <v>1.9508533207054937</v>
      </c>
      <c r="I16" s="17">
        <f t="shared" si="1"/>
        <v>2.9273769010328321</v>
      </c>
      <c r="J16" s="18">
        <f>RANK(I16, I7:I57)</f>
        <v>28</v>
      </c>
      <c r="L16" s="41"/>
    </row>
    <row r="17" spans="1:12" ht="13.5" x14ac:dyDescent="0.35">
      <c r="A17" s="62" t="s">
        <v>14</v>
      </c>
      <c r="B17" s="67">
        <v>4075882</v>
      </c>
      <c r="C17" s="67">
        <v>2582412</v>
      </c>
      <c r="D17" s="67">
        <v>102159</v>
      </c>
      <c r="E17" s="67">
        <v>483393</v>
      </c>
      <c r="F17" s="67">
        <f t="shared" si="2"/>
        <v>4731.7710627551169</v>
      </c>
      <c r="G17" s="17">
        <v>1.867454836221762</v>
      </c>
      <c r="H17" s="17">
        <f t="shared" si="0"/>
        <v>2.5064268298248082</v>
      </c>
      <c r="I17" s="17">
        <f t="shared" si="1"/>
        <v>3.9559528069107488</v>
      </c>
      <c r="J17" s="18">
        <f>RANK(I17, I7:I57)</f>
        <v>12</v>
      </c>
      <c r="L17" s="41"/>
    </row>
    <row r="18" spans="1:12" ht="13.5" x14ac:dyDescent="0.35">
      <c r="A18" s="62" t="s">
        <v>15</v>
      </c>
      <c r="B18" s="67">
        <v>638212</v>
      </c>
      <c r="C18" s="67">
        <v>456580</v>
      </c>
      <c r="D18" s="67">
        <v>13428</v>
      </c>
      <c r="E18" s="67">
        <v>76970</v>
      </c>
      <c r="F18" s="67">
        <f t="shared" si="2"/>
        <v>5732.0524277628838</v>
      </c>
      <c r="G18" s="17">
        <v>2.0419706276705192</v>
      </c>
      <c r="H18" s="17">
        <f t="shared" si="0"/>
        <v>2.1040030585448095</v>
      </c>
      <c r="I18" s="17">
        <f t="shared" si="1"/>
        <v>2.94099610144991</v>
      </c>
      <c r="J18" s="18">
        <f>RANK(I18, I7:I57)</f>
        <v>27</v>
      </c>
      <c r="L18" s="41"/>
    </row>
    <row r="19" spans="1:12" ht="13.5" x14ac:dyDescent="0.35">
      <c r="A19" s="62" t="s">
        <v>16</v>
      </c>
      <c r="B19" s="67">
        <v>641026</v>
      </c>
      <c r="C19" s="67">
        <v>425237</v>
      </c>
      <c r="D19" s="67">
        <v>12623</v>
      </c>
      <c r="E19" s="67">
        <v>71547</v>
      </c>
      <c r="F19" s="67">
        <f t="shared" si="2"/>
        <v>5667.9870078428266</v>
      </c>
      <c r="G19" s="17">
        <v>2.0509399747398449</v>
      </c>
      <c r="H19" s="17">
        <f t="shared" si="0"/>
        <v>1.9691868972553377</v>
      </c>
      <c r="I19" s="17">
        <f t="shared" si="1"/>
        <v>2.9684622927920197</v>
      </c>
      <c r="J19" s="18">
        <f>RANK(I19, I7:I57)</f>
        <v>25</v>
      </c>
      <c r="L19" s="41"/>
    </row>
    <row r="20" spans="1:12" ht="13.5" x14ac:dyDescent="0.35">
      <c r="A20" s="62" t="s">
        <v>17</v>
      </c>
      <c r="B20" s="67">
        <v>5979694</v>
      </c>
      <c r="C20" s="67">
        <v>4138642</v>
      </c>
      <c r="D20" s="67">
        <v>160305</v>
      </c>
      <c r="E20" s="67">
        <v>694797</v>
      </c>
      <c r="F20" s="67">
        <f t="shared" si="2"/>
        <v>4334.2191447553105</v>
      </c>
      <c r="G20" s="17">
        <v>1.4188201340594777</v>
      </c>
      <c r="H20" s="17">
        <f t="shared" si="0"/>
        <v>2.6808227979558819</v>
      </c>
      <c r="I20" s="17">
        <f t="shared" si="1"/>
        <v>3.8733719901358947</v>
      </c>
      <c r="J20" s="18">
        <f>RANK(I20, I7:I57)</f>
        <v>13</v>
      </c>
      <c r="L20" s="41"/>
    </row>
    <row r="21" spans="1:12" ht="13.5" x14ac:dyDescent="0.35">
      <c r="A21" s="62" t="s">
        <v>18</v>
      </c>
      <c r="B21" s="67">
        <v>2969013</v>
      </c>
      <c r="C21" s="67">
        <v>2023250</v>
      </c>
      <c r="D21" s="67">
        <v>43228</v>
      </c>
      <c r="E21" s="67">
        <v>177419</v>
      </c>
      <c r="F21" s="67">
        <f t="shared" si="2"/>
        <v>4104.2611270472844</v>
      </c>
      <c r="G21" s="17">
        <v>1.1152265169699309</v>
      </c>
      <c r="H21" s="17">
        <f t="shared" si="0"/>
        <v>1.4559720688323021</v>
      </c>
      <c r="I21" s="17">
        <f t="shared" si="1"/>
        <v>2.1365624613863834</v>
      </c>
      <c r="J21" s="18">
        <f>RANK(I21, I7:I57)</f>
        <v>42</v>
      </c>
      <c r="L21" s="41"/>
    </row>
    <row r="22" spans="1:12" ht="13.5" x14ac:dyDescent="0.35">
      <c r="A22" s="62" t="s">
        <v>19</v>
      </c>
      <c r="B22" s="67">
        <v>1378083</v>
      </c>
      <c r="C22" s="67">
        <v>993660</v>
      </c>
      <c r="D22" s="67">
        <v>22905</v>
      </c>
      <c r="E22" s="67">
        <v>96706</v>
      </c>
      <c r="F22" s="67">
        <f t="shared" si="2"/>
        <v>4222.0475878629122</v>
      </c>
      <c r="G22" s="17">
        <v>1.3609256196858412</v>
      </c>
      <c r="H22" s="17">
        <f t="shared" si="0"/>
        <v>1.6620914705427758</v>
      </c>
      <c r="I22" s="17">
        <f t="shared" si="1"/>
        <v>2.3051144254574001</v>
      </c>
      <c r="J22" s="18">
        <f>RANK(I22, I7:I57)</f>
        <v>39</v>
      </c>
      <c r="L22" s="41"/>
    </row>
    <row r="23" spans="1:12" ht="13.5" x14ac:dyDescent="0.35">
      <c r="A23" s="62" t="s">
        <v>20</v>
      </c>
      <c r="B23" s="67">
        <v>1289274</v>
      </c>
      <c r="C23" s="67">
        <v>890851</v>
      </c>
      <c r="D23" s="67">
        <v>27609</v>
      </c>
      <c r="E23" s="67">
        <v>135268</v>
      </c>
      <c r="F23" s="67">
        <f t="shared" si="2"/>
        <v>4899.4168568220512</v>
      </c>
      <c r="G23" s="17">
        <v>1.7184670544147356</v>
      </c>
      <c r="H23" s="17">
        <f t="shared" si="0"/>
        <v>2.1414377393789064</v>
      </c>
      <c r="I23" s="17">
        <f t="shared" si="1"/>
        <v>3.0991714663843895</v>
      </c>
      <c r="J23" s="18">
        <f>RANK(I23, I7:I57)</f>
        <v>21</v>
      </c>
      <c r="L23" s="41"/>
    </row>
    <row r="24" spans="1:12" ht="13.5" x14ac:dyDescent="0.35">
      <c r="A24" s="62" t="s">
        <v>21</v>
      </c>
      <c r="B24" s="67">
        <v>1822852</v>
      </c>
      <c r="C24" s="67">
        <v>1220901</v>
      </c>
      <c r="D24" s="67">
        <v>28172</v>
      </c>
      <c r="E24" s="67">
        <v>129671</v>
      </c>
      <c r="F24" s="67">
        <f t="shared" si="2"/>
        <v>4602.8325997444272</v>
      </c>
      <c r="G24" s="17">
        <v>1.4781007503637373</v>
      </c>
      <c r="H24" s="17">
        <f t="shared" si="0"/>
        <v>1.5454902537342581</v>
      </c>
      <c r="I24" s="17">
        <f t="shared" si="1"/>
        <v>2.3074761999539684</v>
      </c>
      <c r="J24" s="18">
        <f>RANK(I24, I7:I57)</f>
        <v>38</v>
      </c>
      <c r="L24" s="41"/>
    </row>
    <row r="25" spans="1:12" ht="13.5" x14ac:dyDescent="0.35">
      <c r="A25" s="62" t="s">
        <v>22</v>
      </c>
      <c r="B25" s="67">
        <v>1894724</v>
      </c>
      <c r="C25" s="67">
        <v>1161018</v>
      </c>
      <c r="D25" s="67">
        <v>32537</v>
      </c>
      <c r="E25" s="67">
        <v>138936</v>
      </c>
      <c r="F25" s="67">
        <f t="shared" si="2"/>
        <v>4270.092510065464</v>
      </c>
      <c r="G25" s="17">
        <v>1.2156828122753724</v>
      </c>
      <c r="H25" s="17">
        <f t="shared" si="0"/>
        <v>1.7172421946415415</v>
      </c>
      <c r="I25" s="17">
        <f t="shared" si="1"/>
        <v>2.8024543977785012</v>
      </c>
      <c r="J25" s="18">
        <f>RANK(I25, I7:I57)</f>
        <v>33</v>
      </c>
      <c r="L25" s="41"/>
    </row>
    <row r="26" spans="1:12" ht="13.5" x14ac:dyDescent="0.35">
      <c r="A26" s="62" t="s">
        <v>23</v>
      </c>
      <c r="B26" s="67">
        <v>633971</v>
      </c>
      <c r="C26" s="67">
        <v>452321</v>
      </c>
      <c r="D26" s="67">
        <v>14004</v>
      </c>
      <c r="E26" s="67">
        <v>79892</v>
      </c>
      <c r="F26" s="67">
        <f t="shared" si="2"/>
        <v>5704.9414453013424</v>
      </c>
      <c r="G26" s="17">
        <v>2.5853384656955307</v>
      </c>
      <c r="H26" s="17">
        <f t="shared" si="0"/>
        <v>2.2089338471318087</v>
      </c>
      <c r="I26" s="17">
        <f t="shared" si="1"/>
        <v>3.0960313582610581</v>
      </c>
      <c r="J26" s="18">
        <f>RANK(I26, I7:I57)</f>
        <v>22</v>
      </c>
      <c r="L26" s="41"/>
    </row>
    <row r="27" spans="1:12" ht="13.5" x14ac:dyDescent="0.35">
      <c r="A27" s="63" t="s">
        <v>24</v>
      </c>
      <c r="B27" s="67">
        <v>2717418</v>
      </c>
      <c r="C27" s="67">
        <v>2010396</v>
      </c>
      <c r="D27" s="67">
        <v>127303</v>
      </c>
      <c r="E27" s="67">
        <v>618016</v>
      </c>
      <c r="F27" s="67">
        <f t="shared" si="2"/>
        <v>4854.6852784302018</v>
      </c>
      <c r="G27" s="17">
        <v>2.654602654714334</v>
      </c>
      <c r="H27" s="17">
        <f t="shared" si="0"/>
        <v>4.6847043774641959</v>
      </c>
      <c r="I27" s="17">
        <f t="shared" si="1"/>
        <v>6.3322350422503826</v>
      </c>
      <c r="J27" s="18">
        <f>RANK(I27, I7:I57)</f>
        <v>6</v>
      </c>
      <c r="L27" s="41"/>
    </row>
    <row r="28" spans="1:12" ht="13.5" x14ac:dyDescent="0.35">
      <c r="A28" s="62" t="s">
        <v>25</v>
      </c>
      <c r="B28" s="67">
        <v>3144359</v>
      </c>
      <c r="C28" s="67">
        <v>2385967</v>
      </c>
      <c r="D28" s="67">
        <v>143615</v>
      </c>
      <c r="E28" s="67">
        <v>762349</v>
      </c>
      <c r="F28" s="67">
        <f t="shared" si="2"/>
        <v>5308.2825610138216</v>
      </c>
      <c r="G28" s="17">
        <v>2.3910287267572632</v>
      </c>
      <c r="H28" s="17">
        <f t="shared" si="0"/>
        <v>4.5673855943294006</v>
      </c>
      <c r="I28" s="17">
        <f t="shared" si="1"/>
        <v>6.0191528214765757</v>
      </c>
      <c r="J28" s="18">
        <f>RANK(I28, I7:I57)</f>
        <v>7</v>
      </c>
      <c r="L28" s="41"/>
    </row>
    <row r="29" spans="1:12" ht="13.5" x14ac:dyDescent="0.35">
      <c r="A29" s="62" t="s">
        <v>26</v>
      </c>
      <c r="B29" s="67">
        <v>4655310</v>
      </c>
      <c r="C29" s="67">
        <v>3160490</v>
      </c>
      <c r="D29" s="67">
        <v>89131</v>
      </c>
      <c r="E29" s="67">
        <v>352370</v>
      </c>
      <c r="F29" s="67">
        <f t="shared" si="2"/>
        <v>3953.394441888905</v>
      </c>
      <c r="G29" s="17">
        <v>1.3151476177342079</v>
      </c>
      <c r="H29" s="17">
        <f t="shared" si="0"/>
        <v>1.9146093385832521</v>
      </c>
      <c r="I29" s="17">
        <f t="shared" si="1"/>
        <v>2.8201639619172978</v>
      </c>
      <c r="J29" s="18">
        <f>RANK(I29, I7:I57)</f>
        <v>32</v>
      </c>
      <c r="L29" s="41"/>
    </row>
    <row r="30" spans="1:12" ht="13.5" x14ac:dyDescent="0.35">
      <c r="A30" s="62" t="s">
        <v>27</v>
      </c>
      <c r="B30" s="67">
        <v>2559718</v>
      </c>
      <c r="C30" s="67">
        <v>1854934</v>
      </c>
      <c r="D30" s="67">
        <v>74282</v>
      </c>
      <c r="E30" s="67">
        <v>379454</v>
      </c>
      <c r="F30" s="67">
        <f t="shared" si="2"/>
        <v>5108.2900298861096</v>
      </c>
      <c r="G30" s="17">
        <v>2.1229175612300986</v>
      </c>
      <c r="H30" s="17">
        <f t="shared" si="0"/>
        <v>2.9019602940636426</v>
      </c>
      <c r="I30" s="17">
        <f t="shared" si="1"/>
        <v>4.0045629655826032</v>
      </c>
      <c r="J30" s="18">
        <f>RANK(I30, I7:I57)</f>
        <v>11</v>
      </c>
      <c r="L30" s="41"/>
    </row>
    <row r="31" spans="1:12" ht="13.5" x14ac:dyDescent="0.35">
      <c r="A31" s="62" t="s">
        <v>28</v>
      </c>
      <c r="B31" s="67">
        <v>1234286</v>
      </c>
      <c r="C31" s="67">
        <v>700045</v>
      </c>
      <c r="D31" s="67">
        <v>13931</v>
      </c>
      <c r="E31" s="67">
        <v>54409</v>
      </c>
      <c r="F31" s="67">
        <f t="shared" si="2"/>
        <v>3905.6062019955493</v>
      </c>
      <c r="G31" s="17">
        <v>1.070322735481231</v>
      </c>
      <c r="H31" s="17">
        <f t="shared" si="0"/>
        <v>1.1286687202155741</v>
      </c>
      <c r="I31" s="17">
        <f t="shared" si="1"/>
        <v>1.9900149276117964</v>
      </c>
      <c r="J31" s="18">
        <f>RANK(I31, I7:I57)</f>
        <v>44</v>
      </c>
      <c r="L31" s="41"/>
    </row>
    <row r="32" spans="1:12" ht="13.5" x14ac:dyDescent="0.35">
      <c r="A32" s="62" t="s">
        <v>29</v>
      </c>
      <c r="B32" s="67">
        <v>2720684</v>
      </c>
      <c r="C32" s="67">
        <v>1837523</v>
      </c>
      <c r="D32" s="67">
        <v>48385</v>
      </c>
      <c r="E32" s="67">
        <v>230536</v>
      </c>
      <c r="F32" s="67">
        <f t="shared" si="2"/>
        <v>4764.6171334091141</v>
      </c>
      <c r="G32" s="17">
        <v>1.5283435614708869</v>
      </c>
      <c r="H32" s="17">
        <f t="shared" si="0"/>
        <v>1.7784130755354166</v>
      </c>
      <c r="I32" s="17">
        <f t="shared" si="1"/>
        <v>2.6331643195758638</v>
      </c>
      <c r="J32" s="18">
        <f>RANK(I32, I7:I57)</f>
        <v>35</v>
      </c>
      <c r="L32" s="41"/>
    </row>
    <row r="33" spans="1:12" ht="13.5" x14ac:dyDescent="0.35">
      <c r="A33" s="62" t="s">
        <v>30</v>
      </c>
      <c r="B33" s="67">
        <v>465929</v>
      </c>
      <c r="C33" s="67">
        <v>311300</v>
      </c>
      <c r="D33" s="67">
        <v>8442</v>
      </c>
      <c r="E33" s="67">
        <v>40872</v>
      </c>
      <c r="F33" s="67">
        <f t="shared" si="2"/>
        <v>4841.5067519545128</v>
      </c>
      <c r="G33" s="17">
        <v>1.8897165979922919</v>
      </c>
      <c r="H33" s="17">
        <f t="shared" si="0"/>
        <v>1.8118640393708054</v>
      </c>
      <c r="I33" s="17">
        <f t="shared" si="1"/>
        <v>2.7118535175072278</v>
      </c>
      <c r="J33" s="18">
        <f>RANK(I33, I7:I57)</f>
        <v>34</v>
      </c>
      <c r="L33" s="41"/>
    </row>
    <row r="34" spans="1:12" ht="13.5" x14ac:dyDescent="0.35">
      <c r="A34" s="62" t="s">
        <v>31</v>
      </c>
      <c r="B34" s="67">
        <v>833432</v>
      </c>
      <c r="C34" s="67">
        <v>585474</v>
      </c>
      <c r="D34" s="67">
        <v>16896</v>
      </c>
      <c r="E34" s="67">
        <v>78505</v>
      </c>
      <c r="F34" s="67">
        <f t="shared" si="2"/>
        <v>4646.366003787879</v>
      </c>
      <c r="G34" s="17">
        <v>1.6868194734665154</v>
      </c>
      <c r="H34" s="17">
        <f t="shared" si="0"/>
        <v>2.0272799700515458</v>
      </c>
      <c r="I34" s="17">
        <f t="shared" si="1"/>
        <v>2.8858668361020303</v>
      </c>
      <c r="J34" s="18">
        <f>RANK(I34, I7:I57)</f>
        <v>30</v>
      </c>
      <c r="L34" s="41"/>
    </row>
    <row r="35" spans="1:12" ht="13.5" x14ac:dyDescent="0.35">
      <c r="A35" s="62" t="s">
        <v>32</v>
      </c>
      <c r="B35" s="67">
        <v>1210794</v>
      </c>
      <c r="C35" s="67">
        <v>850122</v>
      </c>
      <c r="D35" s="67">
        <v>18198</v>
      </c>
      <c r="E35" s="67">
        <v>106991</v>
      </c>
      <c r="F35" s="67">
        <f t="shared" si="2"/>
        <v>5879.2724475217055</v>
      </c>
      <c r="G35" s="17">
        <v>1.0260427725125527</v>
      </c>
      <c r="H35" s="17">
        <f t="shared" si="0"/>
        <v>1.5029806887050976</v>
      </c>
      <c r="I35" s="17">
        <f t="shared" si="1"/>
        <v>2.140633932541447</v>
      </c>
      <c r="J35" s="18">
        <f>RANK(I35, I7:I57)</f>
        <v>41</v>
      </c>
      <c r="L35" s="41"/>
    </row>
    <row r="36" spans="1:12" ht="13.5" x14ac:dyDescent="0.35">
      <c r="A36" s="62" t="s">
        <v>33</v>
      </c>
      <c r="B36" s="67">
        <v>660961</v>
      </c>
      <c r="C36" s="67">
        <v>502881</v>
      </c>
      <c r="D36" s="67">
        <v>14917</v>
      </c>
      <c r="E36" s="67">
        <v>64599</v>
      </c>
      <c r="F36" s="67">
        <f t="shared" si="2"/>
        <v>4330.562445531943</v>
      </c>
      <c r="G36" s="17">
        <v>1.2478271342472231</v>
      </c>
      <c r="H36" s="17">
        <f t="shared" si="0"/>
        <v>2.2568653823750568</v>
      </c>
      <c r="I36" s="17">
        <f t="shared" si="1"/>
        <v>2.9663081325403029</v>
      </c>
      <c r="J36" s="18">
        <f>RANK(I36, I7:I57)</f>
        <v>26</v>
      </c>
      <c r="L36" s="41"/>
    </row>
    <row r="37" spans="1:12" ht="13.5" x14ac:dyDescent="0.35">
      <c r="A37" s="62" t="s">
        <v>34</v>
      </c>
      <c r="B37" s="67">
        <v>4229622</v>
      </c>
      <c r="C37" s="67">
        <v>3095373</v>
      </c>
      <c r="D37" s="67">
        <v>273589</v>
      </c>
      <c r="E37" s="67">
        <v>1393715</v>
      </c>
      <c r="F37" s="67">
        <f t="shared" si="2"/>
        <v>5094.1923834657091</v>
      </c>
      <c r="G37" s="17">
        <v>3.1982337183097567</v>
      </c>
      <c r="H37" s="17">
        <f t="shared" si="0"/>
        <v>6.4684030866115227</v>
      </c>
      <c r="I37" s="17">
        <f t="shared" si="1"/>
        <v>8.8386440018698877</v>
      </c>
      <c r="J37" s="18">
        <f>RANK(I37, I7:I57)</f>
        <v>1</v>
      </c>
      <c r="L37" s="41"/>
    </row>
    <row r="38" spans="1:12" ht="13.5" x14ac:dyDescent="0.35">
      <c r="A38" s="62" t="s">
        <v>35</v>
      </c>
      <c r="B38" s="67">
        <v>887176</v>
      </c>
      <c r="C38" s="67">
        <v>558521</v>
      </c>
      <c r="D38" s="67">
        <v>11833</v>
      </c>
      <c r="E38" s="67">
        <v>54276</v>
      </c>
      <c r="F38" s="67">
        <f t="shared" si="2"/>
        <v>4586.8334319276601</v>
      </c>
      <c r="G38" s="17">
        <v>1.2240769412059218</v>
      </c>
      <c r="H38" s="17">
        <f t="shared" si="0"/>
        <v>1.333782699261477</v>
      </c>
      <c r="I38" s="17">
        <f t="shared" si="1"/>
        <v>2.1186311705379031</v>
      </c>
      <c r="J38" s="18">
        <f>RANK(I38, I7:I57)</f>
        <v>43</v>
      </c>
      <c r="L38" s="41"/>
    </row>
    <row r="39" spans="1:12" ht="13.5" x14ac:dyDescent="0.35">
      <c r="A39" s="62" t="s">
        <v>36</v>
      </c>
      <c r="B39" s="67">
        <v>8964337</v>
      </c>
      <c r="C39" s="67">
        <v>6157862</v>
      </c>
      <c r="D39" s="67">
        <v>493391</v>
      </c>
      <c r="E39" s="67">
        <v>3271930</v>
      </c>
      <c r="F39" s="67">
        <f t="shared" si="2"/>
        <v>6631.5153701628124</v>
      </c>
      <c r="G39" s="17">
        <v>3.6447122231503641</v>
      </c>
      <c r="H39" s="17">
        <f t="shared" si="0"/>
        <v>5.5039318579834742</v>
      </c>
      <c r="I39" s="17">
        <f t="shared" si="1"/>
        <v>8.0123750743358642</v>
      </c>
      <c r="J39" s="18">
        <f>RANK(I39, I7:I57)</f>
        <v>2</v>
      </c>
      <c r="L39" s="41"/>
    </row>
    <row r="40" spans="1:12" ht="13.5" x14ac:dyDescent="0.35">
      <c r="A40" s="62" t="s">
        <v>37</v>
      </c>
      <c r="B40" s="67">
        <v>4005613</v>
      </c>
      <c r="C40" s="67">
        <v>2638255</v>
      </c>
      <c r="D40" s="67">
        <v>98871</v>
      </c>
      <c r="E40" s="67">
        <v>516285</v>
      </c>
      <c r="F40" s="67">
        <f t="shared" si="2"/>
        <v>5221.8041690687869</v>
      </c>
      <c r="G40" s="17">
        <v>2.2469340405817739</v>
      </c>
      <c r="H40" s="17">
        <f t="shared" si="0"/>
        <v>2.4683113421091853</v>
      </c>
      <c r="I40" s="17">
        <f t="shared" si="1"/>
        <v>3.7475907370591548</v>
      </c>
      <c r="J40" s="18">
        <f>RANK(I40, I7:I57)</f>
        <v>14</v>
      </c>
      <c r="L40" s="41"/>
    </row>
    <row r="41" spans="1:12" ht="13.5" x14ac:dyDescent="0.35">
      <c r="A41" s="62" t="s">
        <v>38</v>
      </c>
      <c r="B41" s="67">
        <v>314622</v>
      </c>
      <c r="C41" s="67">
        <v>227047</v>
      </c>
      <c r="D41" s="67">
        <v>3651</v>
      </c>
      <c r="E41" s="67">
        <v>14974</v>
      </c>
      <c r="F41" s="67">
        <f t="shared" si="2"/>
        <v>4101.3420980553274</v>
      </c>
      <c r="G41" s="17">
        <v>0.95016307727451543</v>
      </c>
      <c r="H41" s="17">
        <f t="shared" si="0"/>
        <v>1.1604401472242882</v>
      </c>
      <c r="I41" s="17">
        <f t="shared" si="1"/>
        <v>1.6080371024501536</v>
      </c>
      <c r="J41" s="18">
        <f>RANK(I41, I7:I57)</f>
        <v>48</v>
      </c>
      <c r="L41" s="41"/>
    </row>
    <row r="42" spans="1:12" ht="13.5" x14ac:dyDescent="0.35">
      <c r="A42" s="62" t="s">
        <v>39</v>
      </c>
      <c r="B42" s="67">
        <v>5520709</v>
      </c>
      <c r="C42" s="67">
        <v>3945160</v>
      </c>
      <c r="D42" s="67">
        <v>138775</v>
      </c>
      <c r="E42" s="67">
        <v>663825</v>
      </c>
      <c r="F42" s="67">
        <f t="shared" si="2"/>
        <v>4783.4624392001442</v>
      </c>
      <c r="G42" s="17">
        <v>2.1950114539372967</v>
      </c>
      <c r="H42" s="17">
        <f t="shared" si="0"/>
        <v>2.513716988162209</v>
      </c>
      <c r="I42" s="17">
        <f t="shared" si="1"/>
        <v>3.5176013140151481</v>
      </c>
      <c r="J42" s="18">
        <f>RANK(I42, I7:I57)</f>
        <v>16</v>
      </c>
      <c r="L42" s="41"/>
    </row>
    <row r="43" spans="1:12" ht="13.5" x14ac:dyDescent="0.35">
      <c r="A43" s="62" t="s">
        <v>40</v>
      </c>
      <c r="B43" s="67">
        <v>1544498</v>
      </c>
      <c r="C43" s="67">
        <v>1009205</v>
      </c>
      <c r="D43" s="67">
        <v>23694</v>
      </c>
      <c r="E43" s="67">
        <v>108252</v>
      </c>
      <c r="F43" s="67">
        <f t="shared" si="2"/>
        <v>4568.7515826791596</v>
      </c>
      <c r="G43" s="17">
        <v>1.1988228386315709</v>
      </c>
      <c r="H43" s="17">
        <f t="shared" si="0"/>
        <v>1.5340906883660581</v>
      </c>
      <c r="I43" s="17">
        <f t="shared" si="1"/>
        <v>2.3477886058828483</v>
      </c>
      <c r="J43" s="18">
        <f>RANK(I43, I7:I57)</f>
        <v>37</v>
      </c>
      <c r="L43" s="41"/>
    </row>
    <row r="44" spans="1:12" ht="13.5" x14ac:dyDescent="0.35">
      <c r="A44" s="62" t="s">
        <v>41</v>
      </c>
      <c r="B44" s="67">
        <v>1695185</v>
      </c>
      <c r="C44" s="67">
        <v>1183435</v>
      </c>
      <c r="D44" s="67">
        <v>48753</v>
      </c>
      <c r="E44" s="67">
        <v>304114</v>
      </c>
      <c r="F44" s="67">
        <f t="shared" si="2"/>
        <v>6237.8520296186898</v>
      </c>
      <c r="G44" s="17">
        <v>3.063094422967175</v>
      </c>
      <c r="H44" s="17">
        <f t="shared" si="0"/>
        <v>2.8759692894875779</v>
      </c>
      <c r="I44" s="17">
        <f t="shared" si="1"/>
        <v>4.1196178919839284</v>
      </c>
      <c r="J44" s="18">
        <f>RANK(I44, I7:I57)</f>
        <v>10</v>
      </c>
      <c r="L44" s="41"/>
    </row>
    <row r="45" spans="1:12" ht="13.5" x14ac:dyDescent="0.35">
      <c r="A45" s="62" t="s">
        <v>42</v>
      </c>
      <c r="B45" s="67">
        <v>6040716</v>
      </c>
      <c r="C45" s="67">
        <v>4250275</v>
      </c>
      <c r="D45" s="67">
        <v>152705</v>
      </c>
      <c r="E45" s="67">
        <v>653642</v>
      </c>
      <c r="F45" s="67">
        <f t="shared" si="2"/>
        <v>4280.4230378835009</v>
      </c>
      <c r="G45" s="17">
        <v>1.6404992559749765</v>
      </c>
      <c r="H45" s="17">
        <f t="shared" si="0"/>
        <v>2.5279288084392646</v>
      </c>
      <c r="I45" s="17">
        <f t="shared" si="1"/>
        <v>3.5928263465305186</v>
      </c>
      <c r="J45" s="18">
        <f>RANK(I45, I7:I57)</f>
        <v>15</v>
      </c>
      <c r="L45" s="41"/>
    </row>
    <row r="46" spans="1:12" ht="13.5" x14ac:dyDescent="0.35">
      <c r="A46" s="62" t="s">
        <v>43</v>
      </c>
      <c r="B46" s="67">
        <v>516906</v>
      </c>
      <c r="C46" s="67">
        <v>369990</v>
      </c>
      <c r="D46" s="67">
        <v>15705</v>
      </c>
      <c r="E46" s="67">
        <v>80674</v>
      </c>
      <c r="F46" s="67">
        <f t="shared" si="2"/>
        <v>5136.8354027379819</v>
      </c>
      <c r="G46" s="17">
        <v>2.3275587234404731</v>
      </c>
      <c r="H46" s="17">
        <f t="shared" si="0"/>
        <v>3.0382700142772574</v>
      </c>
      <c r="I46" s="17">
        <f t="shared" si="1"/>
        <v>4.244709316468013</v>
      </c>
      <c r="J46" s="18">
        <f>RANK(I46, I7:I57)</f>
        <v>9</v>
      </c>
      <c r="L46" s="41"/>
    </row>
    <row r="47" spans="1:12" ht="13.5" x14ac:dyDescent="0.35">
      <c r="A47" s="62" t="s">
        <v>44</v>
      </c>
      <c r="B47" s="67">
        <v>1948517</v>
      </c>
      <c r="C47" s="67">
        <v>1258643</v>
      </c>
      <c r="D47" s="67">
        <v>37513</v>
      </c>
      <c r="E47" s="67">
        <v>187277</v>
      </c>
      <c r="F47" s="67">
        <f t="shared" si="2"/>
        <v>4992.3226614773548</v>
      </c>
      <c r="G47" s="17">
        <v>1.8872714161070836</v>
      </c>
      <c r="H47" s="17">
        <f t="shared" si="0"/>
        <v>1.9252077349081378</v>
      </c>
      <c r="I47" s="17">
        <f t="shared" si="1"/>
        <v>2.9804321002857841</v>
      </c>
      <c r="J47" s="18">
        <f>RANK(I47, I7:I57)</f>
        <v>24</v>
      </c>
      <c r="L47" s="41"/>
    </row>
    <row r="48" spans="1:12" ht="13.5" x14ac:dyDescent="0.35">
      <c r="A48" s="62" t="s">
        <v>45</v>
      </c>
      <c r="B48" s="67">
        <v>377808</v>
      </c>
      <c r="C48" s="67">
        <v>259798</v>
      </c>
      <c r="D48" s="67">
        <v>3640</v>
      </c>
      <c r="E48" s="67">
        <v>15885</v>
      </c>
      <c r="F48" s="67">
        <f t="shared" si="2"/>
        <v>4364.0109890109889</v>
      </c>
      <c r="G48" s="17">
        <v>0.74225642214181042</v>
      </c>
      <c r="H48" s="17">
        <f t="shared" si="0"/>
        <v>0.9634523355778597</v>
      </c>
      <c r="I48" s="17">
        <f t="shared" si="1"/>
        <v>1.4010885380179985</v>
      </c>
      <c r="J48" s="18">
        <f>RANK(I48, I7:I57)</f>
        <v>50</v>
      </c>
      <c r="L48" s="41"/>
    </row>
    <row r="49" spans="1:12" ht="13.5" x14ac:dyDescent="0.35">
      <c r="A49" s="62" t="s">
        <v>46</v>
      </c>
      <c r="B49" s="67">
        <v>2742268</v>
      </c>
      <c r="C49" s="67">
        <v>1817729</v>
      </c>
      <c r="D49" s="67">
        <v>27127</v>
      </c>
      <c r="E49" s="67">
        <v>139500</v>
      </c>
      <c r="F49" s="67">
        <f t="shared" si="2"/>
        <v>5142.4779739742689</v>
      </c>
      <c r="G49" s="17">
        <v>0.85431325615526565</v>
      </c>
      <c r="H49" s="17">
        <f t="shared" si="0"/>
        <v>0.98921768404838617</v>
      </c>
      <c r="I49" s="17">
        <f t="shared" si="1"/>
        <v>1.4923566714290193</v>
      </c>
      <c r="J49" s="18">
        <f>RANK(I49, I7:I57)</f>
        <v>49</v>
      </c>
      <c r="L49" s="41"/>
    </row>
    <row r="50" spans="1:12" ht="13.5" x14ac:dyDescent="0.35">
      <c r="A50" s="62" t="s">
        <v>47</v>
      </c>
      <c r="B50" s="67">
        <v>10090061</v>
      </c>
      <c r="C50" s="67">
        <v>6403272</v>
      </c>
      <c r="D50" s="67">
        <v>180948</v>
      </c>
      <c r="E50" s="67">
        <v>719579</v>
      </c>
      <c r="F50" s="67">
        <f t="shared" si="2"/>
        <v>3976.7170678869065</v>
      </c>
      <c r="G50" s="17">
        <v>0.94147921010362801</v>
      </c>
      <c r="H50" s="17">
        <f t="shared" si="0"/>
        <v>1.7933290988032677</v>
      </c>
      <c r="I50" s="17">
        <f t="shared" si="1"/>
        <v>2.8258677750999799</v>
      </c>
      <c r="J50" s="18">
        <f>RANK(I50, I7:I57)</f>
        <v>31</v>
      </c>
      <c r="L50" s="41"/>
    </row>
    <row r="51" spans="1:12" ht="13.5" x14ac:dyDescent="0.35">
      <c r="A51" s="62" t="s">
        <v>48</v>
      </c>
      <c r="B51" s="67">
        <v>1075222</v>
      </c>
      <c r="C51" s="67">
        <v>712175</v>
      </c>
      <c r="D51" s="67">
        <v>21922</v>
      </c>
      <c r="E51" s="67">
        <v>114053</v>
      </c>
      <c r="F51" s="67">
        <f t="shared" si="2"/>
        <v>5202.6731137669922</v>
      </c>
      <c r="G51" s="17">
        <v>1.8236324395610861</v>
      </c>
      <c r="H51" s="17">
        <f t="shared" si="0"/>
        <v>2.0388347708659236</v>
      </c>
      <c r="I51" s="17">
        <f t="shared" si="1"/>
        <v>3.0781760101098747</v>
      </c>
      <c r="J51" s="18">
        <f>RANK(I51, I7:I57)</f>
        <v>23</v>
      </c>
      <c r="L51" s="41"/>
    </row>
    <row r="52" spans="1:12" ht="13.5" x14ac:dyDescent="0.35">
      <c r="A52" s="62" t="s">
        <v>49</v>
      </c>
      <c r="B52" s="67">
        <v>319131</v>
      </c>
      <c r="C52" s="67">
        <v>228648</v>
      </c>
      <c r="D52" s="67">
        <v>7933</v>
      </c>
      <c r="E52" s="67">
        <v>46097</v>
      </c>
      <c r="F52" s="67">
        <f t="shared" si="2"/>
        <v>5810.7903693432499</v>
      </c>
      <c r="G52" s="17">
        <v>2.6162787397910248</v>
      </c>
      <c r="H52" s="17">
        <f t="shared" si="0"/>
        <v>2.4858130360259576</v>
      </c>
      <c r="I52" s="17">
        <f t="shared" si="1"/>
        <v>3.4695252090549666</v>
      </c>
      <c r="J52" s="18">
        <f>RANK(I52, I7:I57)</f>
        <v>17</v>
      </c>
      <c r="L52" s="41"/>
    </row>
    <row r="53" spans="1:12" ht="13.5" x14ac:dyDescent="0.35">
      <c r="A53" s="62" t="s">
        <v>50</v>
      </c>
      <c r="B53" s="67">
        <v>3618883</v>
      </c>
      <c r="C53" s="67">
        <v>2660983</v>
      </c>
      <c r="D53" s="67">
        <v>127929</v>
      </c>
      <c r="E53" s="67">
        <v>565164</v>
      </c>
      <c r="F53" s="67">
        <f t="shared" si="2"/>
        <v>4417.7942452454099</v>
      </c>
      <c r="G53" s="17">
        <v>1.9122597190057835</v>
      </c>
      <c r="H53" s="17">
        <f t="shared" si="0"/>
        <v>3.535041061012473</v>
      </c>
      <c r="I53" s="17">
        <f t="shared" si="1"/>
        <v>4.8075842649126281</v>
      </c>
      <c r="J53" s="18">
        <f>RANK(I53, I7:I57)</f>
        <v>8</v>
      </c>
      <c r="L53" s="41"/>
    </row>
    <row r="54" spans="1:12" ht="13.5" x14ac:dyDescent="0.35">
      <c r="A54" s="62" t="s">
        <v>51</v>
      </c>
      <c r="B54" s="67">
        <v>3017975</v>
      </c>
      <c r="C54" s="67">
        <v>2240348</v>
      </c>
      <c r="D54" s="67">
        <v>54697</v>
      </c>
      <c r="E54" s="67">
        <v>259519</v>
      </c>
      <c r="F54" s="67">
        <f t="shared" si="2"/>
        <v>4744.6660694370803</v>
      </c>
      <c r="G54" s="17">
        <v>1.0762375317472013</v>
      </c>
      <c r="H54" s="17">
        <f t="shared" si="0"/>
        <v>1.8123741913037716</v>
      </c>
      <c r="I54" s="17">
        <f t="shared" si="1"/>
        <v>2.4414510602817066</v>
      </c>
      <c r="J54" s="18">
        <f>RANK(I54, I7:I57)</f>
        <v>36</v>
      </c>
      <c r="L54" s="41"/>
    </row>
    <row r="55" spans="1:12" ht="13.5" x14ac:dyDescent="0.35">
      <c r="A55" s="62" t="s">
        <v>52</v>
      </c>
      <c r="B55" s="67">
        <v>770261</v>
      </c>
      <c r="C55" s="67">
        <v>520047</v>
      </c>
      <c r="D55" s="67">
        <v>9056</v>
      </c>
      <c r="E55" s="67">
        <v>42084</v>
      </c>
      <c r="F55" s="67">
        <f t="shared" si="2"/>
        <v>4647.0848056537106</v>
      </c>
      <c r="G55" s="17">
        <v>1.2943068827330408</v>
      </c>
      <c r="H55" s="17">
        <f t="shared" si="0"/>
        <v>1.1757053777875293</v>
      </c>
      <c r="I55" s="17">
        <f t="shared" si="1"/>
        <v>1.7413810674804391</v>
      </c>
      <c r="J55" s="18">
        <f>RANK(I55, I7:I57)</f>
        <v>47</v>
      </c>
      <c r="L55" s="41"/>
    </row>
    <row r="56" spans="1:12" ht="13.5" x14ac:dyDescent="0.35">
      <c r="A56" s="62" t="s">
        <v>53</v>
      </c>
      <c r="B56" s="67">
        <v>2737590</v>
      </c>
      <c r="C56" s="67">
        <v>1975911</v>
      </c>
      <c r="D56" s="67">
        <v>61727</v>
      </c>
      <c r="E56" s="67">
        <v>288029</v>
      </c>
      <c r="F56" s="67">
        <f t="shared" si="2"/>
        <v>4666.1752555607754</v>
      </c>
      <c r="G56" s="17">
        <v>1.7554630237975373</v>
      </c>
      <c r="H56" s="17">
        <f t="shared" si="0"/>
        <v>2.2547934497130688</v>
      </c>
      <c r="I56" s="17">
        <f t="shared" si="1"/>
        <v>3.1239767378186567</v>
      </c>
      <c r="J56" s="18">
        <f>RANK(I56, I7:I57)</f>
        <v>20</v>
      </c>
      <c r="L56" s="41"/>
    </row>
    <row r="57" spans="1:12" ht="13.5" x14ac:dyDescent="0.35">
      <c r="A57" s="62" t="s">
        <v>54</v>
      </c>
      <c r="B57" s="67">
        <v>257852</v>
      </c>
      <c r="C57" s="67">
        <v>191238</v>
      </c>
      <c r="D57" s="67">
        <v>3703</v>
      </c>
      <c r="E57" s="67">
        <v>25246</v>
      </c>
      <c r="F57" s="67">
        <f t="shared" si="2"/>
        <v>6817.7153659195246</v>
      </c>
      <c r="G57" s="17">
        <v>0.99536735860587067</v>
      </c>
      <c r="H57" s="17">
        <f t="shared" si="0"/>
        <v>1.4360951243348898</v>
      </c>
      <c r="I57" s="17">
        <f t="shared" si="1"/>
        <v>1.936330645582991</v>
      </c>
      <c r="J57" s="18">
        <f>RANK(I57, I7:I57)</f>
        <v>45</v>
      </c>
      <c r="L57" s="41"/>
    </row>
    <row r="58" spans="1:12" ht="13.5" x14ac:dyDescent="0.35">
      <c r="A58" s="64" t="s">
        <v>99</v>
      </c>
      <c r="B58" s="68">
        <v>1592633</v>
      </c>
      <c r="C58" s="68">
        <v>719679</v>
      </c>
      <c r="D58" s="68">
        <v>134552</v>
      </c>
      <c r="E58" s="68">
        <v>188087</v>
      </c>
      <c r="F58" s="68">
        <f t="shared" si="2"/>
        <v>1397.8759141447172</v>
      </c>
      <c r="G58" s="25">
        <v>2.1302879473998839</v>
      </c>
      <c r="H58" s="25">
        <f t="shared" si="0"/>
        <v>8.448399599907825</v>
      </c>
      <c r="I58" s="25">
        <f t="shared" si="1"/>
        <v>18.696113128214105</v>
      </c>
      <c r="J58" s="26" t="s">
        <v>74</v>
      </c>
      <c r="L58" s="41"/>
    </row>
    <row r="59" spans="1:12" s="34" customFormat="1" ht="9.5" x14ac:dyDescent="0.25">
      <c r="A59" s="65" t="s">
        <v>97</v>
      </c>
      <c r="B59" s="28"/>
      <c r="C59" s="28"/>
      <c r="D59" s="28"/>
      <c r="E59" s="28"/>
      <c r="F59" s="28"/>
      <c r="G59" s="29"/>
      <c r="H59" s="29"/>
      <c r="I59" s="29"/>
      <c r="J59" s="28"/>
    </row>
    <row r="60" spans="1:12" s="34" customFormat="1" ht="9.5" x14ac:dyDescent="0.25">
      <c r="A60" s="69" t="s">
        <v>101</v>
      </c>
      <c r="B60" s="28"/>
      <c r="C60" s="28"/>
      <c r="D60" s="28"/>
      <c r="E60" s="28"/>
      <c r="F60" s="28"/>
      <c r="G60" s="29"/>
      <c r="H60" s="29"/>
      <c r="I60" s="29"/>
      <c r="J60" s="28"/>
    </row>
    <row r="61" spans="1:12" s="34" customFormat="1" ht="9.5" x14ac:dyDescent="0.25">
      <c r="A61" s="69" t="s">
        <v>102</v>
      </c>
      <c r="B61" s="28"/>
      <c r="C61" s="28"/>
      <c r="D61" s="28"/>
      <c r="E61" s="28"/>
      <c r="F61" s="28"/>
      <c r="G61" s="29"/>
      <c r="H61" s="29"/>
      <c r="I61" s="29"/>
      <c r="J61" s="28"/>
    </row>
    <row r="62" spans="1:12" s="34" customFormat="1" ht="9.5" x14ac:dyDescent="0.25">
      <c r="A62" s="34" t="s">
        <v>104</v>
      </c>
      <c r="B62" s="33"/>
      <c r="C62" s="33"/>
      <c r="D62" s="33"/>
      <c r="E62" s="33"/>
      <c r="F62" s="33"/>
    </row>
    <row r="63" spans="1:12" s="34" customFormat="1" ht="9.5" x14ac:dyDescent="0.25">
      <c r="A63" s="34" t="s">
        <v>103</v>
      </c>
      <c r="B63" s="33"/>
      <c r="C63" s="33"/>
      <c r="D63" s="33"/>
      <c r="E63" s="33"/>
      <c r="F63" s="33"/>
    </row>
    <row r="64" spans="1:12" s="34" customFormat="1" ht="9.5" x14ac:dyDescent="0.25">
      <c r="A64" s="34" t="s">
        <v>105</v>
      </c>
      <c r="B64" s="33"/>
      <c r="C64" s="33"/>
      <c r="D64" s="33"/>
      <c r="E64" s="33"/>
      <c r="F64" s="33"/>
    </row>
    <row r="65" spans="1:6" s="34" customFormat="1" ht="9.5" x14ac:dyDescent="0.25">
      <c r="A65" s="34" t="s">
        <v>106</v>
      </c>
      <c r="B65" s="33"/>
      <c r="C65" s="33"/>
      <c r="D65" s="33"/>
      <c r="E65" s="33"/>
      <c r="F65" s="33"/>
    </row>
    <row r="66" spans="1:6" s="34" customFormat="1" ht="9.5" x14ac:dyDescent="0.25">
      <c r="A66" s="30" t="s">
        <v>107</v>
      </c>
      <c r="B66" s="33"/>
      <c r="C66" s="33"/>
      <c r="D66" s="33"/>
      <c r="E66" s="33"/>
      <c r="F66" s="33"/>
    </row>
    <row r="67" spans="1:6" s="34" customFormat="1" ht="9.5" x14ac:dyDescent="0.25">
      <c r="A67" s="30" t="s">
        <v>108</v>
      </c>
      <c r="B67" s="33"/>
      <c r="C67" s="33"/>
      <c r="D67" s="33"/>
      <c r="E67" s="33"/>
      <c r="F67" s="33"/>
    </row>
    <row r="68" spans="1:6" s="34" customFormat="1" ht="9.5" x14ac:dyDescent="0.25">
      <c r="A68" s="30" t="s">
        <v>109</v>
      </c>
      <c r="B68" s="33"/>
      <c r="C68" s="33"/>
      <c r="D68" s="33"/>
      <c r="E68" s="33"/>
      <c r="F68" s="33"/>
    </row>
    <row r="69" spans="1:6" s="34" customFormat="1" ht="9.5" x14ac:dyDescent="0.25">
      <c r="A69" s="34" t="s">
        <v>110</v>
      </c>
      <c r="B69" s="33"/>
      <c r="C69" s="33"/>
      <c r="D69" s="33"/>
      <c r="E69" s="33"/>
      <c r="F69" s="33"/>
    </row>
    <row r="70" spans="1:6" s="34" customFormat="1" ht="9.5" x14ac:dyDescent="0.25">
      <c r="A70" s="34" t="s">
        <v>111</v>
      </c>
      <c r="B70" s="33"/>
      <c r="C70" s="33"/>
      <c r="D70" s="33"/>
      <c r="E70" s="33"/>
      <c r="F70" s="33"/>
    </row>
    <row r="71" spans="1:6" s="34" customFormat="1" ht="9.5" x14ac:dyDescent="0.25">
      <c r="A71" s="30" t="s">
        <v>112</v>
      </c>
      <c r="B71" s="33"/>
      <c r="C71" s="33"/>
      <c r="D71" s="33"/>
      <c r="E71" s="33"/>
      <c r="F71" s="33"/>
    </row>
    <row r="72" spans="1:6" s="34" customFormat="1" ht="9.5" x14ac:dyDescent="0.25">
      <c r="A72" s="30" t="s">
        <v>113</v>
      </c>
      <c r="B72" s="33"/>
      <c r="C72" s="33"/>
      <c r="D72" s="33"/>
      <c r="E72" s="33"/>
      <c r="F72" s="33"/>
    </row>
    <row r="73" spans="1:6" s="34" customFormat="1" ht="9" customHeight="1" x14ac:dyDescent="0.25">
      <c r="A73" s="32" t="s">
        <v>114</v>
      </c>
      <c r="B73" s="33"/>
      <c r="C73" s="33"/>
      <c r="D73" s="33"/>
      <c r="E73" s="33"/>
      <c r="F73" s="33"/>
    </row>
    <row r="74" spans="1:6" ht="15" customHeight="1" x14ac:dyDescent="0.35">
      <c r="A74" s="86"/>
    </row>
    <row r="75" spans="1:6" ht="15" customHeight="1" x14ac:dyDescent="0.35">
      <c r="A75" s="86"/>
    </row>
    <row r="76" spans="1:6" ht="15" customHeight="1" x14ac:dyDescent="0.35">
      <c r="B76" s="82"/>
      <c r="C76" s="82"/>
      <c r="D76" s="82"/>
      <c r="E76" s="82"/>
      <c r="F76" s="82"/>
    </row>
  </sheetData>
  <mergeCells count="3">
    <mergeCell ref="B4:D4"/>
    <mergeCell ref="E4:G4"/>
    <mergeCell ref="H4:J4"/>
  </mergeCells>
  <phoneticPr fontId="2" type="noConversion"/>
  <printOptions horizontalCentered="1"/>
  <pageMargins left="0.7" right="0.7" top="0.75" bottom="0.75" header="0.3" footer="0.3"/>
  <pageSetup scale="76"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6"/>
  <sheetViews>
    <sheetView showGridLines="0" zoomScaleNormal="100" workbookViewId="0"/>
  </sheetViews>
  <sheetFormatPr defaultColWidth="8.81640625" defaultRowHeight="15" customHeight="1" x14ac:dyDescent="0.35"/>
  <cols>
    <col min="1" max="1" width="14.81640625" style="74" customWidth="1"/>
    <col min="2" max="2" width="12.1796875" style="76" bestFit="1" customWidth="1"/>
    <col min="3" max="3" width="11.26953125" style="76" customWidth="1"/>
    <col min="4" max="4" width="10.26953125" style="76" customWidth="1"/>
    <col min="5" max="5" width="11.1796875" style="76" bestFit="1" customWidth="1"/>
    <col min="6" max="6" width="11" style="76" bestFit="1" customWidth="1"/>
    <col min="7" max="7" width="8.1796875" style="41" bestFit="1" customWidth="1"/>
    <col min="8" max="9" width="8.1796875" style="74" bestFit="1" customWidth="1"/>
    <col min="10" max="10" width="5" style="74" bestFit="1" customWidth="1"/>
    <col min="11" max="13" width="7.26953125" style="74" customWidth="1"/>
    <col min="14" max="16384" width="8.81640625" style="74"/>
  </cols>
  <sheetData>
    <row r="1" spans="1:13" ht="12.75" customHeight="1" x14ac:dyDescent="0.35">
      <c r="A1" s="87">
        <v>39262</v>
      </c>
    </row>
    <row r="2" spans="1:13" ht="12.75" customHeight="1" x14ac:dyDescent="0.35">
      <c r="A2" s="71" t="s">
        <v>89</v>
      </c>
      <c r="B2" s="72"/>
      <c r="C2" s="72"/>
      <c r="D2" s="72"/>
      <c r="E2" s="72"/>
      <c r="F2" s="72"/>
      <c r="G2" s="73"/>
      <c r="H2" s="72"/>
      <c r="I2" s="72"/>
      <c r="J2" s="72"/>
    </row>
    <row r="3" spans="1:13" ht="12.75" customHeight="1" thickBot="1" x14ac:dyDescent="0.4">
      <c r="A3" s="75"/>
    </row>
    <row r="4" spans="1:13" s="77" customFormat="1" ht="15" customHeight="1" thickTop="1" x14ac:dyDescent="0.35">
      <c r="A4" s="59" t="s">
        <v>0</v>
      </c>
      <c r="B4" s="99" t="s">
        <v>2</v>
      </c>
      <c r="C4" s="100"/>
      <c r="D4" s="100"/>
      <c r="E4" s="99" t="s">
        <v>64</v>
      </c>
      <c r="F4" s="100"/>
      <c r="G4" s="100"/>
      <c r="H4" s="99" t="s">
        <v>67</v>
      </c>
      <c r="I4" s="100"/>
      <c r="J4" s="100"/>
      <c r="K4" s="41"/>
      <c r="L4" s="41"/>
      <c r="M4" s="41"/>
    </row>
    <row r="5" spans="1:13" ht="18" x14ac:dyDescent="0.35">
      <c r="A5" s="70" t="s">
        <v>1</v>
      </c>
      <c r="B5" s="3" t="s">
        <v>61</v>
      </c>
      <c r="C5" s="3" t="s">
        <v>62</v>
      </c>
      <c r="D5" s="3" t="s">
        <v>63</v>
      </c>
      <c r="E5" s="3" t="s">
        <v>65</v>
      </c>
      <c r="F5" s="3" t="s">
        <v>66</v>
      </c>
      <c r="G5" s="3" t="s">
        <v>94</v>
      </c>
      <c r="H5" s="3" t="s">
        <v>68</v>
      </c>
      <c r="I5" s="3" t="s">
        <v>69</v>
      </c>
      <c r="J5" s="4" t="s">
        <v>70</v>
      </c>
      <c r="K5" s="41"/>
      <c r="L5" s="41"/>
      <c r="M5" s="41"/>
    </row>
    <row r="6" spans="1:13" s="78" customFormat="1" ht="13" x14ac:dyDescent="0.3">
      <c r="A6" s="61" t="s">
        <v>3</v>
      </c>
      <c r="B6" s="66">
        <v>135257620</v>
      </c>
      <c r="C6" s="66">
        <v>92646159</v>
      </c>
      <c r="D6" s="66">
        <v>4067599</v>
      </c>
      <c r="E6" s="66">
        <v>17269976</v>
      </c>
      <c r="F6" s="66">
        <v>4245.7420212759416</v>
      </c>
      <c r="G6" s="10">
        <v>1.8407874049735615</v>
      </c>
      <c r="H6" s="10">
        <v>3.0072974816502023</v>
      </c>
      <c r="I6" s="10">
        <v>4.3904669593479859</v>
      </c>
      <c r="J6" s="18" t="s">
        <v>74</v>
      </c>
      <c r="L6" s="83"/>
      <c r="M6" s="47"/>
    </row>
    <row r="7" spans="1:13" ht="13.5" x14ac:dyDescent="0.35">
      <c r="A7" s="62" t="s">
        <v>4</v>
      </c>
      <c r="B7" s="67">
        <v>1955914</v>
      </c>
      <c r="C7" s="67">
        <v>1232291</v>
      </c>
      <c r="D7" s="67">
        <v>20554</v>
      </c>
      <c r="E7" s="67">
        <v>82862</v>
      </c>
      <c r="F7" s="67">
        <v>4031.429405468522</v>
      </c>
      <c r="G7" s="17">
        <v>0.84186138516890618</v>
      </c>
      <c r="H7" s="17">
        <v>1.050864199550696</v>
      </c>
      <c r="I7" s="17">
        <v>1.6679501838445627</v>
      </c>
      <c r="J7" s="18">
        <f>RANK(I7, I7:I57)</f>
        <v>47</v>
      </c>
      <c r="L7" s="41"/>
      <c r="M7" s="41"/>
    </row>
    <row r="8" spans="1:13" ht="13.5" x14ac:dyDescent="0.35">
      <c r="A8" s="62" t="s">
        <v>5</v>
      </c>
      <c r="B8" s="67">
        <v>346927</v>
      </c>
      <c r="C8" s="67">
        <v>274318</v>
      </c>
      <c r="D8" s="67">
        <v>3376</v>
      </c>
      <c r="E8" s="67">
        <v>10776</v>
      </c>
      <c r="F8" s="67">
        <v>3191.9431279620853</v>
      </c>
      <c r="G8" s="17">
        <v>0.51890642493408934</v>
      </c>
      <c r="H8" s="17">
        <v>0.97311538162207034</v>
      </c>
      <c r="I8" s="17">
        <v>1.2306884710445543</v>
      </c>
      <c r="J8" s="18">
        <f>RANK(I8, I7:I57)</f>
        <v>51</v>
      </c>
      <c r="L8" s="41"/>
      <c r="M8" s="41"/>
    </row>
    <row r="9" spans="1:13" ht="13.5" x14ac:dyDescent="0.35">
      <c r="A9" s="62" t="s">
        <v>6</v>
      </c>
      <c r="B9" s="67">
        <v>2474093</v>
      </c>
      <c r="C9" s="67">
        <v>1689513</v>
      </c>
      <c r="D9" s="67">
        <v>48824</v>
      </c>
      <c r="E9" s="67">
        <v>206958</v>
      </c>
      <c r="F9" s="67">
        <v>4238.8579387186628</v>
      </c>
      <c r="G9" s="17">
        <v>1.2585070602891884</v>
      </c>
      <c r="H9" s="17">
        <v>1.9734100537045294</v>
      </c>
      <c r="I9" s="17">
        <v>2.8898268317556597</v>
      </c>
      <c r="J9" s="18">
        <f>RANK(I9, I7:I57)</f>
        <v>28</v>
      </c>
      <c r="L9" s="41"/>
      <c r="M9" s="41"/>
    </row>
    <row r="10" spans="1:13" ht="13.5" x14ac:dyDescent="0.35">
      <c r="A10" s="62" t="s">
        <v>7</v>
      </c>
      <c r="B10" s="67">
        <v>1153654</v>
      </c>
      <c r="C10" s="67">
        <v>726213</v>
      </c>
      <c r="D10" s="67">
        <v>16617</v>
      </c>
      <c r="E10" s="67">
        <v>58777</v>
      </c>
      <c r="F10" s="67">
        <v>3537.1607390022268</v>
      </c>
      <c r="G10" s="17">
        <v>1.1672742972463392</v>
      </c>
      <c r="H10" s="17">
        <v>1.4403798712612275</v>
      </c>
      <c r="I10" s="17">
        <v>2.2881716521185935</v>
      </c>
      <c r="J10" s="18">
        <f>RANK(I10, I7:I57)</f>
        <v>37</v>
      </c>
      <c r="L10" s="41"/>
      <c r="M10" s="41"/>
    </row>
    <row r="11" spans="1:13" ht="13.5" x14ac:dyDescent="0.35">
      <c r="A11" s="62" t="s">
        <v>8</v>
      </c>
      <c r="B11" s="67">
        <v>15572877</v>
      </c>
      <c r="C11" s="67">
        <v>10510614</v>
      </c>
      <c r="D11" s="67">
        <v>757012</v>
      </c>
      <c r="E11" s="67">
        <v>3845136</v>
      </c>
      <c r="F11" s="67">
        <v>5079.3593760732983</v>
      </c>
      <c r="G11" s="17">
        <v>2.982664266925994</v>
      </c>
      <c r="H11" s="17">
        <v>4.8610927833052298</v>
      </c>
      <c r="I11" s="17">
        <v>7.2023575406726952</v>
      </c>
      <c r="J11" s="18">
        <f>RANK(I11, I7:I57)</f>
        <v>4</v>
      </c>
      <c r="L11" s="41"/>
      <c r="M11" s="41"/>
    </row>
    <row r="12" spans="1:13" ht="13.5" x14ac:dyDescent="0.35">
      <c r="A12" s="62" t="s">
        <v>9</v>
      </c>
      <c r="B12" s="67">
        <v>2160153</v>
      </c>
      <c r="C12" s="67">
        <v>1556057</v>
      </c>
      <c r="D12" s="67">
        <v>45947</v>
      </c>
      <c r="E12" s="67">
        <v>188173</v>
      </c>
      <c r="F12" s="67">
        <v>4095.4360458789474</v>
      </c>
      <c r="G12" s="17">
        <v>1.1729281990768441</v>
      </c>
      <c r="H12" s="17">
        <v>2.1270252616365601</v>
      </c>
      <c r="I12" s="17">
        <v>2.952783863316061</v>
      </c>
      <c r="J12" s="18">
        <f>RANK(I12, I7:I57)</f>
        <v>24</v>
      </c>
      <c r="L12" s="41"/>
      <c r="M12" s="41"/>
    </row>
    <row r="13" spans="1:13" ht="13.5" x14ac:dyDescent="0.35">
      <c r="A13" s="62" t="s">
        <v>10</v>
      </c>
      <c r="B13" s="67">
        <v>1681956</v>
      </c>
      <c r="C13" s="67">
        <v>1287118</v>
      </c>
      <c r="D13" s="67">
        <v>99188</v>
      </c>
      <c r="E13" s="67">
        <v>411340</v>
      </c>
      <c r="F13" s="67">
        <v>4147.0742428519579</v>
      </c>
      <c r="G13" s="17">
        <v>1.9128197988335212</v>
      </c>
      <c r="H13" s="17">
        <v>5.8971816147390301</v>
      </c>
      <c r="I13" s="17">
        <v>7.7062087547528666</v>
      </c>
      <c r="J13" s="18">
        <f>RANK(I13, I7:I57)</f>
        <v>3</v>
      </c>
      <c r="L13" s="41"/>
      <c r="M13" s="41"/>
    </row>
    <row r="14" spans="1:13" ht="13.5" x14ac:dyDescent="0.35">
      <c r="A14" s="62" t="s">
        <v>11</v>
      </c>
      <c r="B14" s="67">
        <v>402938</v>
      </c>
      <c r="C14" s="67">
        <v>297608</v>
      </c>
      <c r="D14" s="67">
        <v>9166</v>
      </c>
      <c r="E14" s="67">
        <v>40729</v>
      </c>
      <c r="F14" s="67">
        <v>4443.4867990399298</v>
      </c>
      <c r="G14" s="17">
        <v>1.3748102121236057</v>
      </c>
      <c r="H14" s="17">
        <v>2.2747916552918812</v>
      </c>
      <c r="I14" s="17">
        <v>3.0798903255288836</v>
      </c>
      <c r="J14" s="18">
        <f>RANK(I14, I7:I57)</f>
        <v>20</v>
      </c>
      <c r="L14" s="41"/>
      <c r="M14" s="41"/>
    </row>
    <row r="15" spans="1:13" ht="13.5" x14ac:dyDescent="0.35">
      <c r="A15" s="62" t="s">
        <v>12</v>
      </c>
      <c r="B15" s="67">
        <v>282474</v>
      </c>
      <c r="C15" s="67">
        <v>207245</v>
      </c>
      <c r="D15" s="67">
        <v>14655</v>
      </c>
      <c r="E15" s="67">
        <v>79713</v>
      </c>
      <c r="F15" s="67">
        <v>5439.3039918116683</v>
      </c>
      <c r="G15" s="17">
        <v>2.6692423836030104</v>
      </c>
      <c r="H15" s="17">
        <v>5.1880881072240284</v>
      </c>
      <c r="I15" s="17">
        <v>7.0713406837318153</v>
      </c>
      <c r="J15" s="18">
        <f>RANK(I15, I7:I57)</f>
        <v>5</v>
      </c>
      <c r="L15" s="41"/>
      <c r="M15" s="41"/>
    </row>
    <row r="16" spans="1:13" ht="13.5" x14ac:dyDescent="0.35">
      <c r="A16" s="62" t="s">
        <v>13</v>
      </c>
      <c r="B16" s="67">
        <v>8411496</v>
      </c>
      <c r="C16" s="67">
        <v>5618660</v>
      </c>
      <c r="D16" s="67">
        <v>161306</v>
      </c>
      <c r="E16" s="67">
        <v>787774</v>
      </c>
      <c r="F16" s="67">
        <v>4883.7241020172842</v>
      </c>
      <c r="G16" s="17">
        <v>1.1722176032659137</v>
      </c>
      <c r="H16" s="17">
        <v>1.9176850348618131</v>
      </c>
      <c r="I16" s="17">
        <v>2.870898043305699</v>
      </c>
      <c r="J16" s="18">
        <f>RANK(I16, I7:I57)</f>
        <v>30</v>
      </c>
      <c r="L16" s="41"/>
      <c r="M16" s="41"/>
    </row>
    <row r="17" spans="1:13" ht="13.5" x14ac:dyDescent="0.35">
      <c r="A17" s="62" t="s">
        <v>14</v>
      </c>
      <c r="B17" s="67">
        <v>3917976</v>
      </c>
      <c r="C17" s="67">
        <v>2503274</v>
      </c>
      <c r="D17" s="67">
        <v>101935</v>
      </c>
      <c r="E17" s="67">
        <v>364960</v>
      </c>
      <c r="F17" s="67">
        <v>3580.3207926619907</v>
      </c>
      <c r="G17" s="17">
        <v>1.5439585029846719</v>
      </c>
      <c r="H17" s="17">
        <v>2.6017259932169057</v>
      </c>
      <c r="I17" s="17">
        <v>4.0720672207676829</v>
      </c>
      <c r="J17" s="18">
        <f>RANK(I17, I7:I57)</f>
        <v>12</v>
      </c>
      <c r="L17" s="41"/>
      <c r="M17" s="41"/>
    </row>
    <row r="18" spans="1:13" ht="13.5" x14ac:dyDescent="0.35">
      <c r="A18" s="62" t="s">
        <v>15</v>
      </c>
      <c r="B18" s="67">
        <v>621014</v>
      </c>
      <c r="C18" s="67">
        <v>448468</v>
      </c>
      <c r="D18" s="67">
        <v>13517</v>
      </c>
      <c r="E18" s="67">
        <v>61354</v>
      </c>
      <c r="F18" s="67">
        <v>4539.0249315676556</v>
      </c>
      <c r="G18" s="17">
        <v>1.7216893174950114</v>
      </c>
      <c r="H18" s="17">
        <v>2.1766014936861326</v>
      </c>
      <c r="I18" s="17">
        <v>3.0140389057859198</v>
      </c>
      <c r="J18" s="18">
        <f>RANK(I18, I7:I57)</f>
        <v>22</v>
      </c>
      <c r="L18" s="41"/>
      <c r="M18" s="41"/>
    </row>
    <row r="19" spans="1:13" ht="13.5" x14ac:dyDescent="0.35">
      <c r="A19" s="62" t="s">
        <v>16</v>
      </c>
      <c r="B19" s="67">
        <v>613932</v>
      </c>
      <c r="C19" s="67">
        <v>405896</v>
      </c>
      <c r="D19" s="67">
        <v>11543</v>
      </c>
      <c r="E19" s="67">
        <v>47245</v>
      </c>
      <c r="F19" s="67">
        <v>4092.9567703370008</v>
      </c>
      <c r="G19" s="17">
        <v>1.5461567638344949</v>
      </c>
      <c r="H19" s="17">
        <v>1.8801756546327608</v>
      </c>
      <c r="I19" s="17">
        <v>2.8438319175355264</v>
      </c>
      <c r="J19" s="18">
        <f>RANK(I19, I7:I57)</f>
        <v>31</v>
      </c>
      <c r="L19" s="41"/>
      <c r="M19" s="41"/>
    </row>
    <row r="20" spans="1:13" ht="13.5" x14ac:dyDescent="0.35">
      <c r="A20" s="62" t="s">
        <v>17</v>
      </c>
      <c r="B20" s="67">
        <v>5836193</v>
      </c>
      <c r="C20" s="67">
        <v>4063659</v>
      </c>
      <c r="D20" s="67">
        <v>153340</v>
      </c>
      <c r="E20" s="67">
        <v>527871</v>
      </c>
      <c r="F20" s="67">
        <v>3442.4872831616017</v>
      </c>
      <c r="G20" s="17">
        <v>1.1810983717466466</v>
      </c>
      <c r="H20" s="17">
        <v>2.6273976888701247</v>
      </c>
      <c r="I20" s="17">
        <v>3.7734465416512557</v>
      </c>
      <c r="J20" s="18">
        <f>RANK(I20, I7:I57)</f>
        <v>14</v>
      </c>
      <c r="L20" s="41"/>
      <c r="M20" s="41"/>
    </row>
    <row r="21" spans="1:13" ht="13.5" x14ac:dyDescent="0.35">
      <c r="A21" s="62" t="s">
        <v>18</v>
      </c>
      <c r="B21" s="67">
        <v>2883701</v>
      </c>
      <c r="C21" s="67">
        <v>2000116</v>
      </c>
      <c r="D21" s="67">
        <v>40861</v>
      </c>
      <c r="E21" s="67">
        <v>131983</v>
      </c>
      <c r="F21" s="67">
        <v>3230.0482122317126</v>
      </c>
      <c r="G21" s="17">
        <v>0.88863952905734034</v>
      </c>
      <c r="H21" s="17">
        <v>1.4169638253064378</v>
      </c>
      <c r="I21" s="17">
        <v>2.0429315099724215</v>
      </c>
      <c r="J21" s="18">
        <f>RANK(I21, I7:I57)</f>
        <v>43</v>
      </c>
      <c r="L21" s="41"/>
      <c r="M21" s="41"/>
    </row>
    <row r="22" spans="1:13" ht="13.5" x14ac:dyDescent="0.35">
      <c r="A22" s="62" t="s">
        <v>19</v>
      </c>
      <c r="B22" s="67">
        <v>1346535</v>
      </c>
      <c r="C22" s="67">
        <v>973473</v>
      </c>
      <c r="D22" s="67">
        <v>22137</v>
      </c>
      <c r="E22" s="67">
        <v>74328</v>
      </c>
      <c r="F22" s="67">
        <v>3357.6365361160047</v>
      </c>
      <c r="G22" s="17">
        <v>1.1527198748645715</v>
      </c>
      <c r="H22" s="17">
        <v>1.6439973710300884</v>
      </c>
      <c r="I22" s="17">
        <v>2.2740230083422959</v>
      </c>
      <c r="J22" s="18">
        <f>RANK(I22, I7:I57)</f>
        <v>38</v>
      </c>
      <c r="L22" s="41"/>
      <c r="M22" s="41"/>
    </row>
    <row r="23" spans="1:13" ht="13.5" x14ac:dyDescent="0.35">
      <c r="A23" s="62" t="s">
        <v>20</v>
      </c>
      <c r="B23" s="67">
        <v>1241568</v>
      </c>
      <c r="C23" s="67">
        <v>863679</v>
      </c>
      <c r="D23" s="67">
        <v>25709</v>
      </c>
      <c r="E23" s="67">
        <v>91162</v>
      </c>
      <c r="F23" s="67">
        <v>3545.9177719864638</v>
      </c>
      <c r="G23" s="17">
        <v>1.3064570610548907</v>
      </c>
      <c r="H23" s="17">
        <v>2.0706880331967317</v>
      </c>
      <c r="I23" s="17">
        <v>2.9766846247274739</v>
      </c>
      <c r="J23" s="18">
        <f>RANK(I23, I7:I57)</f>
        <v>23</v>
      </c>
      <c r="L23" s="41"/>
      <c r="M23" s="41"/>
    </row>
    <row r="24" spans="1:13" ht="13.5" x14ac:dyDescent="0.35">
      <c r="A24" s="62" t="s">
        <v>21</v>
      </c>
      <c r="B24" s="67">
        <v>1779856</v>
      </c>
      <c r="C24" s="67">
        <v>1202187</v>
      </c>
      <c r="D24" s="67">
        <v>30730</v>
      </c>
      <c r="E24" s="67">
        <v>114520</v>
      </c>
      <c r="F24" s="67">
        <v>3726.6514806378132</v>
      </c>
      <c r="G24" s="17">
        <v>1.39385103807336</v>
      </c>
      <c r="H24" s="17">
        <v>1.7265441698654274</v>
      </c>
      <c r="I24" s="17">
        <v>2.5561747049335919</v>
      </c>
      <c r="J24" s="18">
        <f>RANK(I24, I7:I57)</f>
        <v>35</v>
      </c>
      <c r="L24" s="41"/>
      <c r="M24" s="41"/>
    </row>
    <row r="25" spans="1:13" ht="13.5" x14ac:dyDescent="0.35">
      <c r="A25" s="62" t="s">
        <v>22</v>
      </c>
      <c r="B25" s="67">
        <v>1770050</v>
      </c>
      <c r="C25" s="67">
        <v>1049228</v>
      </c>
      <c r="D25" s="67">
        <v>22400</v>
      </c>
      <c r="E25" s="67">
        <v>83819</v>
      </c>
      <c r="F25" s="67">
        <v>3741.9196428571427</v>
      </c>
      <c r="G25" s="17">
        <v>0.99267846486164102</v>
      </c>
      <c r="H25" s="17">
        <v>1.2655009745487416</v>
      </c>
      <c r="I25" s="17">
        <v>2.1349029953451488</v>
      </c>
      <c r="J25" s="18">
        <f>RANK(I25, I7:I57)</f>
        <v>41</v>
      </c>
      <c r="L25" s="41"/>
      <c r="M25" s="41"/>
    </row>
    <row r="26" spans="1:13" ht="13.5" x14ac:dyDescent="0.35">
      <c r="A26" s="62" t="s">
        <v>23</v>
      </c>
      <c r="B26" s="67">
        <v>621150</v>
      </c>
      <c r="C26" s="67">
        <v>447094</v>
      </c>
      <c r="D26" s="67">
        <v>14678</v>
      </c>
      <c r="E26" s="67">
        <v>62918</v>
      </c>
      <c r="F26" s="67">
        <v>4286.5513012672027</v>
      </c>
      <c r="G26" s="17">
        <v>2.1695390755304285</v>
      </c>
      <c r="H26" s="17">
        <v>2.3630363036303632</v>
      </c>
      <c r="I26" s="17">
        <v>3.282978523531964</v>
      </c>
      <c r="J26" s="18">
        <f>RANK(I26, I7:I57)</f>
        <v>19</v>
      </c>
      <c r="L26" s="41"/>
      <c r="M26" s="41"/>
    </row>
    <row r="27" spans="1:13" ht="13.5" x14ac:dyDescent="0.35">
      <c r="A27" s="63" t="s">
        <v>24</v>
      </c>
      <c r="B27" s="67">
        <v>2674329</v>
      </c>
      <c r="C27" s="67">
        <v>1989557</v>
      </c>
      <c r="D27" s="67">
        <v>134222</v>
      </c>
      <c r="E27" s="67">
        <v>508761</v>
      </c>
      <c r="F27" s="67">
        <v>3790.4441894771348</v>
      </c>
      <c r="G27" s="17">
        <v>2.3356888197963332</v>
      </c>
      <c r="H27" s="17">
        <v>5.0189038072727774</v>
      </c>
      <c r="I27" s="17">
        <v>6.7463259409004124</v>
      </c>
      <c r="J27" s="18">
        <f>RANK(I27, I7:I57)</f>
        <v>6</v>
      </c>
      <c r="L27" s="41"/>
      <c r="M27" s="41"/>
    </row>
    <row r="28" spans="1:13" ht="13.5" x14ac:dyDescent="0.35">
      <c r="A28" s="62" t="s">
        <v>25</v>
      </c>
      <c r="B28" s="67">
        <v>3083021</v>
      </c>
      <c r="C28" s="67">
        <v>2355485</v>
      </c>
      <c r="D28" s="67">
        <v>146041</v>
      </c>
      <c r="E28" s="67">
        <v>591390</v>
      </c>
      <c r="F28" s="67">
        <v>4049.4792558254189</v>
      </c>
      <c r="G28" s="17">
        <v>2.0071497689278117</v>
      </c>
      <c r="H28" s="17">
        <v>4.7369447045608837</v>
      </c>
      <c r="I28" s="17">
        <v>6.2000394823146827</v>
      </c>
      <c r="J28" s="18">
        <f>RANK(I28, I7:I57)</f>
        <v>7</v>
      </c>
      <c r="L28" s="41"/>
      <c r="M28" s="41"/>
    </row>
    <row r="29" spans="1:13" ht="13.5" x14ac:dyDescent="0.35">
      <c r="A29" s="62" t="s">
        <v>26</v>
      </c>
      <c r="B29" s="67">
        <v>4562770</v>
      </c>
      <c r="C29" s="67">
        <v>3173867</v>
      </c>
      <c r="D29" s="67">
        <v>92666</v>
      </c>
      <c r="E29" s="67">
        <v>282960</v>
      </c>
      <c r="F29" s="67">
        <v>3053.5471478212075</v>
      </c>
      <c r="G29" s="17">
        <v>1.0762745291203846</v>
      </c>
      <c r="H29" s="17">
        <v>2.0309154307580704</v>
      </c>
      <c r="I29" s="17">
        <v>2.9196560536405589</v>
      </c>
      <c r="J29" s="18">
        <f>RANK(I29, I7:I57)</f>
        <v>26</v>
      </c>
      <c r="L29" s="41"/>
      <c r="M29" s="41"/>
    </row>
    <row r="30" spans="1:13" ht="13.5" x14ac:dyDescent="0.35">
      <c r="A30" s="62" t="s">
        <v>27</v>
      </c>
      <c r="B30" s="67">
        <v>2445599</v>
      </c>
      <c r="C30" s="67">
        <v>1826063</v>
      </c>
      <c r="D30" s="67">
        <v>74405</v>
      </c>
      <c r="E30" s="67">
        <v>299877</v>
      </c>
      <c r="F30" s="67">
        <v>4030.3339829312545</v>
      </c>
      <c r="G30" s="17">
        <v>1.7919981355575174</v>
      </c>
      <c r="H30" s="17">
        <v>3.0424039264000351</v>
      </c>
      <c r="I30" s="17">
        <v>4.0746129788512224</v>
      </c>
      <c r="J30" s="18">
        <f>RANK(I30, I7:I57)</f>
        <v>11</v>
      </c>
      <c r="L30" s="41"/>
      <c r="M30" s="41"/>
    </row>
    <row r="31" spans="1:13" ht="13.5" x14ac:dyDescent="0.35">
      <c r="A31" s="62" t="s">
        <v>28</v>
      </c>
      <c r="B31" s="67">
        <v>1169598</v>
      </c>
      <c r="C31" s="67">
        <v>660613</v>
      </c>
      <c r="D31" s="67">
        <v>11037</v>
      </c>
      <c r="E31" s="67">
        <v>37401</v>
      </c>
      <c r="F31" s="67">
        <v>3388.6925795053003</v>
      </c>
      <c r="G31" s="17">
        <v>0.86009443308414268</v>
      </c>
      <c r="H31" s="17">
        <v>0.94365756439392001</v>
      </c>
      <c r="I31" s="17">
        <v>1.6707209818759241</v>
      </c>
      <c r="J31" s="18">
        <f>RANK(I31, I7:I57)</f>
        <v>46</v>
      </c>
      <c r="L31" s="41"/>
      <c r="M31" s="41"/>
    </row>
    <row r="32" spans="1:13" ht="13.5" x14ac:dyDescent="0.35">
      <c r="A32" s="62" t="s">
        <v>29</v>
      </c>
      <c r="B32" s="67">
        <v>2610839</v>
      </c>
      <c r="C32" s="67">
        <v>1804212</v>
      </c>
      <c r="D32" s="67">
        <v>46881</v>
      </c>
      <c r="E32" s="67">
        <v>174053</v>
      </c>
      <c r="F32" s="67">
        <v>3712.65544676948</v>
      </c>
      <c r="G32" s="17">
        <v>1.2426615159038299</v>
      </c>
      <c r="H32" s="17">
        <v>1.795629680727153</v>
      </c>
      <c r="I32" s="17">
        <v>2.5984196979068979</v>
      </c>
      <c r="J32" s="18">
        <f>RANK(I32, I7:I57)</f>
        <v>34</v>
      </c>
      <c r="L32" s="41"/>
      <c r="M32" s="41"/>
    </row>
    <row r="33" spans="1:13" ht="13.5" x14ac:dyDescent="0.35">
      <c r="A33" s="62" t="s">
        <v>30</v>
      </c>
      <c r="B33" s="67">
        <v>448050</v>
      </c>
      <c r="C33" s="67">
        <v>297132</v>
      </c>
      <c r="D33" s="67">
        <v>8122</v>
      </c>
      <c r="E33" s="67">
        <v>34684</v>
      </c>
      <c r="F33" s="67">
        <v>4270.3767544939674</v>
      </c>
      <c r="G33" s="17">
        <v>1.8320952621923552</v>
      </c>
      <c r="H33" s="17">
        <v>1.8127441133802029</v>
      </c>
      <c r="I33" s="17">
        <v>2.7334652612306987</v>
      </c>
      <c r="J33" s="18">
        <f>RANK(I33, I7:I57)</f>
        <v>33</v>
      </c>
      <c r="L33" s="41"/>
      <c r="M33" s="41"/>
    </row>
    <row r="34" spans="1:13" ht="13.5" x14ac:dyDescent="0.35">
      <c r="A34" s="62" t="s">
        <v>31</v>
      </c>
      <c r="B34" s="67">
        <v>816053</v>
      </c>
      <c r="C34" s="67">
        <v>573034</v>
      </c>
      <c r="D34" s="67">
        <v>16883</v>
      </c>
      <c r="E34" s="67">
        <v>61561</v>
      </c>
      <c r="F34" s="67">
        <v>3646.3306284428122</v>
      </c>
      <c r="G34" s="17">
        <v>1.4787777461496794</v>
      </c>
      <c r="H34" s="17">
        <v>2.068860723506929</v>
      </c>
      <c r="I34" s="17">
        <v>2.9462475175993048</v>
      </c>
      <c r="J34" s="18">
        <f>RANK(I34, I7:I57)</f>
        <v>25</v>
      </c>
      <c r="L34" s="41"/>
      <c r="M34" s="41"/>
    </row>
    <row r="35" spans="1:13" ht="13.5" x14ac:dyDescent="0.35">
      <c r="A35" s="62" t="s">
        <v>32</v>
      </c>
      <c r="B35" s="67">
        <v>1150204</v>
      </c>
      <c r="C35" s="67">
        <v>821162</v>
      </c>
      <c r="D35" s="67">
        <v>18167</v>
      </c>
      <c r="E35" s="67">
        <v>92249</v>
      </c>
      <c r="F35" s="67">
        <v>5077.8334342489125</v>
      </c>
      <c r="G35" s="17">
        <v>0.9128708064511819</v>
      </c>
      <c r="H35" s="17">
        <v>1.5794589481518062</v>
      </c>
      <c r="I35" s="17">
        <v>2.2123527391671804</v>
      </c>
      <c r="J35" s="18">
        <f>RANK(I35, I7:I57)</f>
        <v>39</v>
      </c>
      <c r="L35" s="41"/>
      <c r="M35" s="41"/>
    </row>
    <row r="36" spans="1:13" ht="13.5" x14ac:dyDescent="0.35">
      <c r="A36" s="62" t="s">
        <v>33</v>
      </c>
      <c r="B36" s="67">
        <v>650233</v>
      </c>
      <c r="C36" s="67">
        <v>497656</v>
      </c>
      <c r="D36" s="67">
        <v>15237</v>
      </c>
      <c r="E36" s="67">
        <v>54138</v>
      </c>
      <c r="F36" s="67">
        <v>3553.0616263043908</v>
      </c>
      <c r="G36" s="17">
        <v>1.1318035372362276</v>
      </c>
      <c r="H36" s="17">
        <v>2.343313858263115</v>
      </c>
      <c r="I36" s="17">
        <v>3.0617535004099219</v>
      </c>
      <c r="J36" s="18">
        <f>RANK(I36, I7:I57)</f>
        <v>21</v>
      </c>
      <c r="L36" s="41"/>
      <c r="M36" s="41"/>
    </row>
    <row r="37" spans="1:13" ht="13.5" x14ac:dyDescent="0.35">
      <c r="A37" s="62" t="s">
        <v>34</v>
      </c>
      <c r="B37" s="67">
        <v>4152741</v>
      </c>
      <c r="C37" s="67">
        <v>3049012</v>
      </c>
      <c r="D37" s="67">
        <v>283074</v>
      </c>
      <c r="E37" s="67">
        <v>1150578</v>
      </c>
      <c r="F37" s="67">
        <v>4064.5838190720447</v>
      </c>
      <c r="G37" s="17">
        <v>2.8283231324358749</v>
      </c>
      <c r="H37" s="17">
        <v>6.8165580275774476</v>
      </c>
      <c r="I37" s="17">
        <v>9.2841222008965527</v>
      </c>
      <c r="J37" s="18">
        <f>RANK(I37, I7:I57)</f>
        <v>1</v>
      </c>
      <c r="L37" s="41"/>
      <c r="M37" s="41"/>
    </row>
    <row r="38" spans="1:13" ht="13.5" x14ac:dyDescent="0.35">
      <c r="A38" s="62" t="s">
        <v>35</v>
      </c>
      <c r="B38" s="67">
        <v>843476</v>
      </c>
      <c r="C38" s="67">
        <v>537583</v>
      </c>
      <c r="D38" s="67">
        <v>11429</v>
      </c>
      <c r="E38" s="67">
        <v>43767</v>
      </c>
      <c r="F38" s="67">
        <v>3829.4688949164406</v>
      </c>
      <c r="G38" s="17">
        <v>1.1305790811226073</v>
      </c>
      <c r="H38" s="17">
        <v>1.3549881680095224</v>
      </c>
      <c r="I38" s="17">
        <v>2.125997287860665</v>
      </c>
      <c r="J38" s="18">
        <f>RANK(I38, I7:I57)</f>
        <v>42</v>
      </c>
      <c r="L38" s="41"/>
      <c r="M38" s="41"/>
    </row>
    <row r="39" spans="1:13" ht="13.5" x14ac:dyDescent="0.35">
      <c r="A39" s="62" t="s">
        <v>36</v>
      </c>
      <c r="B39" s="67">
        <v>8715913</v>
      </c>
      <c r="C39" s="67">
        <v>6007583</v>
      </c>
      <c r="D39" s="67">
        <v>522569</v>
      </c>
      <c r="E39" s="67">
        <v>2806129</v>
      </c>
      <c r="F39" s="67">
        <v>5369.8726866691286</v>
      </c>
      <c r="G39" s="17">
        <v>3.4912897631194144</v>
      </c>
      <c r="H39" s="17">
        <v>5.9955738429238563</v>
      </c>
      <c r="I39" s="17">
        <v>8.6984898918583387</v>
      </c>
      <c r="J39" s="18">
        <f>RANK(I39, I7:I57)</f>
        <v>2</v>
      </c>
      <c r="L39" s="41"/>
      <c r="M39" s="41"/>
    </row>
    <row r="40" spans="1:13" ht="13.5" x14ac:dyDescent="0.35">
      <c r="A40" s="62" t="s">
        <v>37</v>
      </c>
      <c r="B40" s="67">
        <v>3879609</v>
      </c>
      <c r="C40" s="67">
        <v>2554198</v>
      </c>
      <c r="D40" s="67">
        <v>93305</v>
      </c>
      <c r="E40" s="67">
        <v>381005</v>
      </c>
      <c r="F40" s="67">
        <v>4083.4360430845077</v>
      </c>
      <c r="G40" s="17">
        <v>1.8405471367597463</v>
      </c>
      <c r="H40" s="17">
        <v>2.4050104018214209</v>
      </c>
      <c r="I40" s="17">
        <v>3.6530057575802659</v>
      </c>
      <c r="J40" s="18">
        <f>RANK(I40, I7:I57)</f>
        <v>16</v>
      </c>
      <c r="L40" s="41"/>
      <c r="M40" s="41"/>
    </row>
    <row r="41" spans="1:13" ht="13.5" x14ac:dyDescent="0.35">
      <c r="A41" s="62" t="s">
        <v>38</v>
      </c>
      <c r="B41" s="67">
        <v>307235</v>
      </c>
      <c r="C41" s="67">
        <v>221415</v>
      </c>
      <c r="D41" s="67">
        <v>3313</v>
      </c>
      <c r="E41" s="67">
        <v>9159</v>
      </c>
      <c r="F41" s="67">
        <v>2764.5638394204648</v>
      </c>
      <c r="G41" s="17">
        <v>0.65893792932766604</v>
      </c>
      <c r="H41" s="17">
        <v>1.0783276644913502</v>
      </c>
      <c r="I41" s="17">
        <v>1.4962852561931215</v>
      </c>
      <c r="J41" s="18">
        <f>RANK(I41, I7:I57)</f>
        <v>48</v>
      </c>
      <c r="L41" s="41"/>
      <c r="M41" s="41"/>
    </row>
    <row r="42" spans="1:13" ht="13.5" x14ac:dyDescent="0.35">
      <c r="A42" s="62" t="s">
        <v>39</v>
      </c>
      <c r="B42" s="67">
        <v>5459548</v>
      </c>
      <c r="C42" s="67">
        <v>3925603</v>
      </c>
      <c r="D42" s="67">
        <v>151561</v>
      </c>
      <c r="E42" s="67">
        <v>564588</v>
      </c>
      <c r="F42" s="67">
        <v>3725.1535685301628</v>
      </c>
      <c r="G42" s="17">
        <v>1.9970434921880904</v>
      </c>
      <c r="H42" s="17">
        <v>2.7760723048867781</v>
      </c>
      <c r="I42" s="17">
        <v>3.8608336095117108</v>
      </c>
      <c r="J42" s="18">
        <f>RANK(I42, I7:I57)</f>
        <v>13</v>
      </c>
      <c r="L42" s="41"/>
      <c r="M42" s="41"/>
    </row>
    <row r="43" spans="1:13" ht="13.5" x14ac:dyDescent="0.35">
      <c r="A43" s="62" t="s">
        <v>40</v>
      </c>
      <c r="B43" s="67">
        <v>1495579</v>
      </c>
      <c r="C43" s="67">
        <v>972931</v>
      </c>
      <c r="D43" s="67">
        <v>21475</v>
      </c>
      <c r="E43" s="67">
        <v>79032</v>
      </c>
      <c r="F43" s="67">
        <v>3680.1862630966239</v>
      </c>
      <c r="G43" s="17">
        <v>1.0223526451718894</v>
      </c>
      <c r="H43" s="17">
        <v>1.435898738883068</v>
      </c>
      <c r="I43" s="17">
        <v>2.2072479960038276</v>
      </c>
      <c r="J43" s="18">
        <f>RANK(I43, I7:I57)</f>
        <v>40</v>
      </c>
      <c r="L43" s="41"/>
      <c r="M43" s="41"/>
    </row>
    <row r="44" spans="1:13" ht="13.5" x14ac:dyDescent="0.35">
      <c r="A44" s="62" t="s">
        <v>41</v>
      </c>
      <c r="B44" s="67">
        <v>1645481</v>
      </c>
      <c r="C44" s="67">
        <v>1148782</v>
      </c>
      <c r="D44" s="67">
        <v>48338</v>
      </c>
      <c r="E44" s="67">
        <v>211885</v>
      </c>
      <c r="F44" s="67">
        <v>4383.4043609582523</v>
      </c>
      <c r="G44" s="17">
        <v>2.3688430037937711</v>
      </c>
      <c r="H44" s="17">
        <v>2.9376212791275012</v>
      </c>
      <c r="I44" s="17">
        <v>4.2077609154739539</v>
      </c>
      <c r="J44" s="18">
        <f>RANK(I44, I7:I57)</f>
        <v>10</v>
      </c>
      <c r="L44" s="41"/>
      <c r="M44" s="41"/>
    </row>
    <row r="45" spans="1:13" ht="13.5" x14ac:dyDescent="0.35">
      <c r="A45" s="62" t="s">
        <v>42</v>
      </c>
      <c r="B45" s="67">
        <v>5867052</v>
      </c>
      <c r="C45" s="67">
        <v>4174652</v>
      </c>
      <c r="D45" s="67">
        <v>153560</v>
      </c>
      <c r="E45" s="67">
        <v>519527</v>
      </c>
      <c r="F45" s="67">
        <v>3383.2182860119824</v>
      </c>
      <c r="G45" s="17">
        <v>1.4093292421596335</v>
      </c>
      <c r="H45" s="17">
        <v>2.6173280891323274</v>
      </c>
      <c r="I45" s="17">
        <v>3.678390438292821</v>
      </c>
      <c r="J45" s="18">
        <f>RANK(I45, I7:I57)</f>
        <v>15</v>
      </c>
      <c r="L45" s="41"/>
      <c r="M45" s="41"/>
    </row>
    <row r="46" spans="1:13" ht="13.5" x14ac:dyDescent="0.35">
      <c r="A46" s="62" t="s">
        <v>43</v>
      </c>
      <c r="B46" s="67">
        <v>502440</v>
      </c>
      <c r="C46" s="67">
        <v>368305</v>
      </c>
      <c r="D46" s="67">
        <v>16682</v>
      </c>
      <c r="E46" s="67">
        <v>65935</v>
      </c>
      <c r="F46" s="67">
        <v>3952.4637333653041</v>
      </c>
      <c r="G46" s="17">
        <v>2.0333194869626707</v>
      </c>
      <c r="H46" s="17">
        <v>3.3201974365098321</v>
      </c>
      <c r="I46" s="17">
        <v>4.5293981890009638</v>
      </c>
      <c r="J46" s="18">
        <f>RANK(I46, I7:I57)</f>
        <v>9</v>
      </c>
      <c r="L46" s="41"/>
      <c r="M46" s="41"/>
    </row>
    <row r="47" spans="1:13" ht="13.5" x14ac:dyDescent="0.35">
      <c r="A47" s="62" t="s">
        <v>44</v>
      </c>
      <c r="B47" s="67">
        <v>1885351</v>
      </c>
      <c r="C47" s="67">
        <v>1218118</v>
      </c>
      <c r="D47" s="67">
        <v>35309</v>
      </c>
      <c r="E47" s="67">
        <v>134051</v>
      </c>
      <c r="F47" s="67">
        <v>3796.5108046107225</v>
      </c>
      <c r="G47" s="17">
        <v>1.4902119208949609</v>
      </c>
      <c r="H47" s="17">
        <v>1.8728077689512457</v>
      </c>
      <c r="I47" s="17">
        <v>2.8986518547464204</v>
      </c>
      <c r="J47" s="18">
        <f>RANK(I47, I7:I57)</f>
        <v>27</v>
      </c>
      <c r="L47" s="41"/>
      <c r="M47" s="41"/>
    </row>
    <row r="48" spans="1:13" ht="13.5" x14ac:dyDescent="0.35">
      <c r="A48" s="62" t="s">
        <v>45</v>
      </c>
      <c r="B48" s="67">
        <v>367105</v>
      </c>
      <c r="C48" s="67">
        <v>252307</v>
      </c>
      <c r="D48" s="67">
        <v>3191</v>
      </c>
      <c r="E48" s="67">
        <v>11085</v>
      </c>
      <c r="F48" s="67">
        <v>3473.8326543403323</v>
      </c>
      <c r="G48" s="17">
        <v>0.59035209696153734</v>
      </c>
      <c r="H48" s="17">
        <v>0.86923359801691613</v>
      </c>
      <c r="I48" s="17">
        <v>1.264729080049305</v>
      </c>
      <c r="J48" s="18">
        <f>RANK(I48, I7:I57)</f>
        <v>50</v>
      </c>
      <c r="L48" s="41"/>
      <c r="M48" s="41"/>
    </row>
    <row r="49" spans="1:13" ht="13.5" x14ac:dyDescent="0.35">
      <c r="A49" s="62" t="s">
        <v>46</v>
      </c>
      <c r="B49" s="67">
        <v>2657790</v>
      </c>
      <c r="C49" s="67">
        <v>1767638</v>
      </c>
      <c r="D49" s="67">
        <v>25415</v>
      </c>
      <c r="E49" s="67">
        <v>102957</v>
      </c>
      <c r="F49" s="67">
        <v>4051.0328546134174</v>
      </c>
      <c r="G49" s="17">
        <v>0.7090837752207807</v>
      </c>
      <c r="H49" s="17">
        <v>0.95624560254948654</v>
      </c>
      <c r="I49" s="17">
        <v>1.4377943900278225</v>
      </c>
      <c r="J49" s="18">
        <f>RANK(I49, I7:I57)</f>
        <v>49</v>
      </c>
      <c r="L49" s="41"/>
      <c r="M49" s="41"/>
    </row>
    <row r="50" spans="1:13" ht="13.5" x14ac:dyDescent="0.35">
      <c r="A50" s="62" t="s">
        <v>47</v>
      </c>
      <c r="B50" s="67">
        <v>9727703</v>
      </c>
      <c r="C50" s="67">
        <v>6112639</v>
      </c>
      <c r="D50" s="67">
        <v>171580</v>
      </c>
      <c r="E50" s="67">
        <v>579105</v>
      </c>
      <c r="F50" s="67">
        <v>3375.1311341648211</v>
      </c>
      <c r="G50" s="17">
        <v>0.85814476749078716</v>
      </c>
      <c r="H50" s="17">
        <v>1.7638285214916616</v>
      </c>
      <c r="I50" s="17">
        <v>2.806970933503516</v>
      </c>
      <c r="J50" s="18">
        <f>RANK(I50, I7:I57)</f>
        <v>32</v>
      </c>
      <c r="L50" s="41"/>
      <c r="M50" s="41"/>
    </row>
    <row r="51" spans="1:13" ht="13.5" x14ac:dyDescent="0.35">
      <c r="A51" s="62" t="s">
        <v>48</v>
      </c>
      <c r="B51" s="67">
        <v>1030683</v>
      </c>
      <c r="C51" s="67">
        <v>675736</v>
      </c>
      <c r="D51" s="67">
        <v>19493</v>
      </c>
      <c r="E51" s="67">
        <v>71225</v>
      </c>
      <c r="F51" s="67">
        <v>3653.8757502693275</v>
      </c>
      <c r="G51" s="17">
        <v>1.3072299682263739</v>
      </c>
      <c r="H51" s="17">
        <v>1.8912701577497641</v>
      </c>
      <c r="I51" s="17">
        <v>2.8847064534078397</v>
      </c>
      <c r="J51" s="18">
        <f>RANK(I51, I7:I57)</f>
        <v>29</v>
      </c>
      <c r="L51" s="41"/>
      <c r="M51" s="41"/>
    </row>
    <row r="52" spans="1:13" ht="13.5" x14ac:dyDescent="0.35">
      <c r="A52" s="62" t="s">
        <v>49</v>
      </c>
      <c r="B52" s="67">
        <v>309831</v>
      </c>
      <c r="C52" s="67">
        <v>226084</v>
      </c>
      <c r="D52" s="67">
        <v>7802</v>
      </c>
      <c r="E52" s="67">
        <v>37563</v>
      </c>
      <c r="F52" s="67">
        <v>4814.5347346834142</v>
      </c>
      <c r="G52" s="17">
        <v>2.3246502163559128</v>
      </c>
      <c r="H52" s="17">
        <v>2.5181469898105742</v>
      </c>
      <c r="I52" s="17">
        <v>3.4509297429274075</v>
      </c>
      <c r="J52" s="18">
        <f>RANK(I52, I7:I57)</f>
        <v>17</v>
      </c>
      <c r="L52" s="41"/>
      <c r="M52" s="41"/>
    </row>
    <row r="53" spans="1:13" ht="13.5" x14ac:dyDescent="0.35">
      <c r="A53" s="62" t="s">
        <v>50</v>
      </c>
      <c r="B53" s="67">
        <v>3540757</v>
      </c>
      <c r="C53" s="67">
        <v>2617202</v>
      </c>
      <c r="D53" s="67">
        <v>123544</v>
      </c>
      <c r="E53" s="67">
        <v>430734</v>
      </c>
      <c r="F53" s="67">
        <v>3486.4825487275789</v>
      </c>
      <c r="G53" s="17">
        <v>1.5545308163302427</v>
      </c>
      <c r="H53" s="17">
        <v>3.4891973665518417</v>
      </c>
      <c r="I53" s="17">
        <v>4.7204610114160088</v>
      </c>
      <c r="J53" s="18">
        <f>RANK(I53, I7:I57)</f>
        <v>8</v>
      </c>
      <c r="L53" s="41"/>
      <c r="M53" s="41"/>
    </row>
    <row r="54" spans="1:13" ht="13.5" x14ac:dyDescent="0.35">
      <c r="A54" s="62" t="s">
        <v>51</v>
      </c>
      <c r="B54" s="67">
        <v>2931911</v>
      </c>
      <c r="C54" s="67">
        <v>2168650</v>
      </c>
      <c r="D54" s="67">
        <v>50049</v>
      </c>
      <c r="E54" s="67">
        <v>201399</v>
      </c>
      <c r="F54" s="67">
        <v>4024.0364442846012</v>
      </c>
      <c r="G54" s="17">
        <v>0.93836491384914678</v>
      </c>
      <c r="H54" s="17">
        <v>1.707043631269844</v>
      </c>
      <c r="I54" s="17">
        <v>2.3078412837479538</v>
      </c>
      <c r="J54" s="18">
        <f>RANK(I54, I7:I57)</f>
        <v>36</v>
      </c>
      <c r="L54" s="41"/>
      <c r="M54" s="41"/>
    </row>
    <row r="55" spans="1:13" ht="13.5" x14ac:dyDescent="0.35">
      <c r="A55" s="62" t="s">
        <v>52</v>
      </c>
      <c r="B55" s="67">
        <v>753593</v>
      </c>
      <c r="C55" s="67">
        <v>509770</v>
      </c>
      <c r="D55" s="67">
        <v>8608</v>
      </c>
      <c r="E55" s="67">
        <v>31179</v>
      </c>
      <c r="F55" s="67">
        <v>3622.0957249070634</v>
      </c>
      <c r="G55" s="17">
        <v>1.0153995259580006</v>
      </c>
      <c r="H55" s="17">
        <v>1.1422611409607042</v>
      </c>
      <c r="I55" s="17">
        <v>1.6886046648488535</v>
      </c>
      <c r="J55" s="18">
        <f>RANK(I55, I7:I57)</f>
        <v>45</v>
      </c>
      <c r="L55" s="41"/>
      <c r="M55" s="41"/>
    </row>
    <row r="56" spans="1:13" ht="13.5" x14ac:dyDescent="0.35">
      <c r="A56" s="62" t="s">
        <v>53</v>
      </c>
      <c r="B56" s="67">
        <v>2656046</v>
      </c>
      <c r="C56" s="67">
        <v>1948467</v>
      </c>
      <c r="D56" s="67">
        <v>64814</v>
      </c>
      <c r="E56" s="67">
        <v>227720</v>
      </c>
      <c r="F56" s="67">
        <v>3513.4384546548586</v>
      </c>
      <c r="G56" s="17">
        <v>1.5153083944039258</v>
      </c>
      <c r="H56" s="17">
        <v>2.4402438813183207</v>
      </c>
      <c r="I56" s="17">
        <v>3.3264099417644744</v>
      </c>
      <c r="J56" s="18">
        <f>RANK(I56, I7:I57)</f>
        <v>18</v>
      </c>
      <c r="L56" s="41"/>
      <c r="M56" s="41"/>
    </row>
    <row r="57" spans="1:13" ht="13.5" x14ac:dyDescent="0.35">
      <c r="A57" s="62" t="s">
        <v>54</v>
      </c>
      <c r="B57" s="67">
        <v>248212</v>
      </c>
      <c r="C57" s="67">
        <v>181145</v>
      </c>
      <c r="D57" s="67">
        <v>3124</v>
      </c>
      <c r="E57" s="67">
        <v>18300</v>
      </c>
      <c r="F57" s="67">
        <v>5857.8745198463512</v>
      </c>
      <c r="G57" s="17">
        <v>0.93729976741648935</v>
      </c>
      <c r="H57" s="17">
        <v>1.2586015180571448</v>
      </c>
      <c r="I57" s="17">
        <v>1.7245852769880481</v>
      </c>
      <c r="J57" s="18">
        <f>RANK(I57, I7:I57)</f>
        <v>44</v>
      </c>
      <c r="L57" s="41"/>
      <c r="M57" s="41"/>
    </row>
    <row r="58" spans="1:13" ht="13.5" x14ac:dyDescent="0.35">
      <c r="A58" s="64" t="s">
        <v>95</v>
      </c>
      <c r="B58" s="68">
        <v>1594411</v>
      </c>
      <c r="C58" s="68">
        <v>652847</v>
      </c>
      <c r="D58" s="68">
        <v>72208</v>
      </c>
      <c r="E58" s="68">
        <v>183579</v>
      </c>
      <c r="F58" s="68">
        <v>2542.3637270108575</v>
      </c>
      <c r="G58" s="25">
        <v>2.4229615329334107</v>
      </c>
      <c r="H58" s="25">
        <v>4.5288197334313427</v>
      </c>
      <c r="I58" s="25">
        <v>11.060478182483797</v>
      </c>
      <c r="J58" s="26" t="s">
        <v>74</v>
      </c>
      <c r="L58" s="41"/>
      <c r="M58" s="41"/>
    </row>
    <row r="59" spans="1:13" ht="13.5" x14ac:dyDescent="0.35">
      <c r="A59" s="79"/>
      <c r="B59" s="80"/>
      <c r="C59" s="80"/>
      <c r="D59" s="80"/>
      <c r="E59" s="80"/>
      <c r="F59" s="80"/>
      <c r="G59" s="81"/>
      <c r="H59" s="81"/>
      <c r="I59" s="81"/>
      <c r="J59" s="80"/>
      <c r="L59" s="41"/>
      <c r="M59" s="41"/>
    </row>
    <row r="60" spans="1:13" ht="13.5" x14ac:dyDescent="0.35">
      <c r="A60" s="88" t="s">
        <v>97</v>
      </c>
      <c r="B60" s="80"/>
      <c r="C60" s="80"/>
      <c r="D60" s="80"/>
      <c r="E60" s="80"/>
      <c r="F60" s="80"/>
      <c r="G60" s="81"/>
      <c r="H60" s="81"/>
      <c r="I60" s="81"/>
      <c r="J60" s="80"/>
      <c r="L60" s="41"/>
      <c r="M60" s="41"/>
    </row>
    <row r="61" spans="1:13" ht="9" x14ac:dyDescent="0.25">
      <c r="A61" s="74" t="s">
        <v>96</v>
      </c>
      <c r="G61" s="74"/>
    </row>
    <row r="62" spans="1:13" ht="9" x14ac:dyDescent="0.25">
      <c r="A62" s="74" t="s">
        <v>55</v>
      </c>
      <c r="G62" s="74"/>
    </row>
    <row r="63" spans="1:13" ht="9" x14ac:dyDescent="0.25">
      <c r="A63" s="74" t="s">
        <v>91</v>
      </c>
      <c r="G63" s="74"/>
    </row>
    <row r="64" spans="1:13" ht="9" x14ac:dyDescent="0.25">
      <c r="A64" s="74" t="s">
        <v>92</v>
      </c>
      <c r="G64" s="74"/>
    </row>
    <row r="65" spans="1:7" ht="9" x14ac:dyDescent="0.25">
      <c r="A65" s="84" t="s">
        <v>84</v>
      </c>
      <c r="G65" s="74"/>
    </row>
    <row r="66" spans="1:7" ht="9" x14ac:dyDescent="0.25">
      <c r="A66" s="84" t="s">
        <v>85</v>
      </c>
      <c r="G66" s="74"/>
    </row>
    <row r="67" spans="1:7" ht="9" x14ac:dyDescent="0.25">
      <c r="A67" s="84" t="s">
        <v>86</v>
      </c>
      <c r="G67" s="74"/>
    </row>
    <row r="68" spans="1:7" ht="9" x14ac:dyDescent="0.25">
      <c r="A68" s="74" t="s">
        <v>80</v>
      </c>
      <c r="G68" s="74"/>
    </row>
    <row r="69" spans="1:7" ht="9" x14ac:dyDescent="0.25">
      <c r="A69" s="74" t="s">
        <v>81</v>
      </c>
      <c r="G69" s="74"/>
    </row>
    <row r="70" spans="1:7" ht="9" x14ac:dyDescent="0.25">
      <c r="A70" s="84" t="s">
        <v>87</v>
      </c>
      <c r="G70" s="74"/>
    </row>
    <row r="71" spans="1:7" ht="9" x14ac:dyDescent="0.25">
      <c r="A71" s="84" t="s">
        <v>88</v>
      </c>
      <c r="G71" s="74"/>
    </row>
    <row r="72" spans="1:7" ht="9" x14ac:dyDescent="0.25">
      <c r="A72" s="84"/>
      <c r="G72" s="74"/>
    </row>
    <row r="73" spans="1:7" ht="9" customHeight="1" x14ac:dyDescent="0.25">
      <c r="A73" s="85" t="s">
        <v>93</v>
      </c>
      <c r="G73" s="74"/>
    </row>
    <row r="74" spans="1:7" ht="15" customHeight="1" x14ac:dyDescent="0.35">
      <c r="A74" s="86"/>
    </row>
    <row r="75" spans="1:7" ht="15" customHeight="1" x14ac:dyDescent="0.35">
      <c r="A75" s="86"/>
    </row>
    <row r="76" spans="1:7" ht="15" customHeight="1" x14ac:dyDescent="0.35">
      <c r="B76" s="82"/>
      <c r="C76" s="82"/>
      <c r="D76" s="82"/>
      <c r="E76" s="82"/>
      <c r="F76" s="82"/>
    </row>
  </sheetData>
  <mergeCells count="3">
    <mergeCell ref="B4:D4"/>
    <mergeCell ref="E4:G4"/>
    <mergeCell ref="H4:J4"/>
  </mergeCells>
  <phoneticPr fontId="2" type="noConversion"/>
  <printOptions horizontalCentered="1"/>
  <pageMargins left="0.7" right="0.7" top="0.75" bottom="0.75" header="0.3" footer="0.3"/>
  <pageSetup scale="75" fitToWidth="0" orientation="portrait" r:id="rId1"/>
  <ignoredErrors>
    <ignoredError sqref="J7:J5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4"/>
  <sheetViews>
    <sheetView showGridLines="0" zoomScaleNormal="100" workbookViewId="0"/>
  </sheetViews>
  <sheetFormatPr defaultColWidth="8.81640625" defaultRowHeight="15" customHeight="1" x14ac:dyDescent="0.35"/>
  <cols>
    <col min="1" max="1" width="14.81640625" style="74" customWidth="1"/>
    <col min="2" max="2" width="12.1796875" style="76" bestFit="1" customWidth="1"/>
    <col min="3" max="3" width="11.26953125" style="76" customWidth="1"/>
    <col min="4" max="4" width="10.26953125" style="76" customWidth="1"/>
    <col min="5" max="5" width="11.1796875" style="76" bestFit="1" customWidth="1"/>
    <col min="6" max="6" width="11" style="76" bestFit="1" customWidth="1"/>
    <col min="7" max="7" width="8.1796875" style="41" bestFit="1" customWidth="1"/>
    <col min="8" max="9" width="8.1796875" style="74" bestFit="1" customWidth="1"/>
    <col min="10" max="10" width="5" style="74" bestFit="1" customWidth="1"/>
    <col min="11" max="13" width="7.26953125" style="74" customWidth="1"/>
    <col min="14" max="16384" width="8.81640625" style="74"/>
  </cols>
  <sheetData>
    <row r="1" spans="1:13" ht="15" customHeight="1" x14ac:dyDescent="0.35">
      <c r="A1" s="71" t="s">
        <v>82</v>
      </c>
      <c r="B1" s="72"/>
      <c r="C1" s="72"/>
      <c r="D1" s="72"/>
      <c r="E1" s="72"/>
      <c r="F1" s="72"/>
      <c r="G1" s="73"/>
      <c r="H1" s="72"/>
      <c r="I1" s="72"/>
      <c r="J1" s="72"/>
    </row>
    <row r="2" spans="1:13" ht="15" customHeight="1" thickBot="1" x14ac:dyDescent="0.4">
      <c r="A2" s="75"/>
    </row>
    <row r="3" spans="1:13" s="77" customFormat="1" ht="15" customHeight="1" thickTop="1" x14ac:dyDescent="0.35">
      <c r="A3" s="59" t="s">
        <v>0</v>
      </c>
      <c r="B3" s="99" t="s">
        <v>2</v>
      </c>
      <c r="C3" s="100"/>
      <c r="D3" s="100"/>
      <c r="E3" s="99" t="s">
        <v>64</v>
      </c>
      <c r="F3" s="100"/>
      <c r="G3" s="100"/>
      <c r="H3" s="99" t="s">
        <v>67</v>
      </c>
      <c r="I3" s="100"/>
      <c r="J3" s="100"/>
      <c r="K3" s="41"/>
      <c r="L3" s="41"/>
      <c r="M3" s="41"/>
    </row>
    <row r="4" spans="1:13" ht="18" x14ac:dyDescent="0.35">
      <c r="A4" s="70" t="s">
        <v>1</v>
      </c>
      <c r="B4" s="3" t="s">
        <v>61</v>
      </c>
      <c r="C4" s="3" t="s">
        <v>62</v>
      </c>
      <c r="D4" s="3" t="s">
        <v>63</v>
      </c>
      <c r="E4" s="3" t="s">
        <v>65</v>
      </c>
      <c r="F4" s="3" t="s">
        <v>66</v>
      </c>
      <c r="G4" s="3" t="s">
        <v>73</v>
      </c>
      <c r="H4" s="3" t="s">
        <v>68</v>
      </c>
      <c r="I4" s="3" t="s">
        <v>69</v>
      </c>
      <c r="J4" s="4" t="s">
        <v>70</v>
      </c>
      <c r="K4" s="41"/>
      <c r="L4" s="41"/>
      <c r="M4" s="41"/>
    </row>
    <row r="5" spans="1:13" s="78" customFormat="1" ht="13" x14ac:dyDescent="0.3">
      <c r="A5" s="61" t="s">
        <v>3</v>
      </c>
      <c r="B5" s="66">
        <v>133092565</v>
      </c>
      <c r="C5" s="66">
        <v>91150187</v>
      </c>
      <c r="D5" s="66">
        <v>3146323</v>
      </c>
      <c r="E5" s="66">
        <v>12895393</v>
      </c>
      <c r="F5" s="66">
        <f t="shared" ref="F5:F57" si="0">E5/D5*1000</f>
        <v>4098.5598109285029</v>
      </c>
      <c r="G5" s="10">
        <v>1.5492101555798934</v>
      </c>
      <c r="H5" s="10">
        <f>D5/B5*100</f>
        <v>2.364011092580566</v>
      </c>
      <c r="I5" s="10">
        <f t="shared" ref="I5:I57" si="1">D5/C5*100</f>
        <v>3.4518009271884433</v>
      </c>
      <c r="J5" s="18" t="s">
        <v>74</v>
      </c>
      <c r="L5" s="83"/>
      <c r="M5" s="47"/>
    </row>
    <row r="6" spans="1:13" ht="13.5" x14ac:dyDescent="0.35">
      <c r="A6" s="62" t="s">
        <v>4</v>
      </c>
      <c r="B6" s="67">
        <v>1910403</v>
      </c>
      <c r="C6" s="67">
        <v>1200871</v>
      </c>
      <c r="D6" s="67">
        <v>14056</v>
      </c>
      <c r="E6" s="67">
        <v>56239</v>
      </c>
      <c r="F6" s="67">
        <f t="shared" si="0"/>
        <v>4001.0671599317016</v>
      </c>
      <c r="G6" s="17">
        <v>0.6534464568722318</v>
      </c>
      <c r="H6" s="17">
        <f t="shared" ref="H6:H57" si="2">D6/B6*100</f>
        <v>0.73576098865003869</v>
      </c>
      <c r="I6" s="17">
        <f t="shared" si="1"/>
        <v>1.1704837572062279</v>
      </c>
      <c r="J6" s="18">
        <f>RANK(I6, I6:I56)</f>
        <v>46</v>
      </c>
      <c r="L6" s="41"/>
      <c r="M6" s="41"/>
    </row>
    <row r="7" spans="1:13" ht="13.5" x14ac:dyDescent="0.35">
      <c r="A7" s="62" t="s">
        <v>5</v>
      </c>
      <c r="B7" s="67">
        <v>345209</v>
      </c>
      <c r="C7" s="67">
        <v>273548</v>
      </c>
      <c r="D7" s="67">
        <v>2382</v>
      </c>
      <c r="E7" s="67">
        <v>8021</v>
      </c>
      <c r="F7" s="67">
        <f t="shared" si="0"/>
        <v>3367.3383711167085</v>
      </c>
      <c r="G7" s="17">
        <v>0.42632239135980948</v>
      </c>
      <c r="H7" s="17">
        <f t="shared" si="2"/>
        <v>0.69001677244799531</v>
      </c>
      <c r="I7" s="17">
        <f t="shared" si="1"/>
        <v>0.87077953412198228</v>
      </c>
      <c r="J7" s="18">
        <f>RANK(I7, I6:I56)</f>
        <v>50</v>
      </c>
      <c r="L7" s="41"/>
      <c r="M7" s="41"/>
    </row>
    <row r="8" spans="1:13" ht="13.5" x14ac:dyDescent="0.35">
      <c r="A8" s="62" t="s">
        <v>6</v>
      </c>
      <c r="B8" s="67">
        <v>2372519</v>
      </c>
      <c r="C8" s="67">
        <v>1609749</v>
      </c>
      <c r="D8" s="67">
        <v>30907</v>
      </c>
      <c r="E8" s="67">
        <v>129576</v>
      </c>
      <c r="F8" s="67">
        <f t="shared" si="0"/>
        <v>4192.4483126799751</v>
      </c>
      <c r="G8" s="17">
        <v>0.96037255126345</v>
      </c>
      <c r="H8" s="17">
        <f t="shared" si="2"/>
        <v>1.3027082185643193</v>
      </c>
      <c r="I8" s="17">
        <f t="shared" si="1"/>
        <v>1.9199887684353274</v>
      </c>
      <c r="J8" s="18">
        <f>RANK(I8, I6:I56)</f>
        <v>35</v>
      </c>
      <c r="L8" s="41"/>
      <c r="M8" s="41"/>
    </row>
    <row r="9" spans="1:13" ht="13.5" x14ac:dyDescent="0.35">
      <c r="A9" s="62" t="s">
        <v>7</v>
      </c>
      <c r="B9" s="67">
        <v>1136031</v>
      </c>
      <c r="C9" s="67">
        <v>710996</v>
      </c>
      <c r="D9" s="67">
        <v>12403</v>
      </c>
      <c r="E9" s="67">
        <v>41750</v>
      </c>
      <c r="F9" s="67">
        <f t="shared" si="0"/>
        <v>3366.1210997339354</v>
      </c>
      <c r="G9" s="17">
        <v>0.92670712214932127</v>
      </c>
      <c r="H9" s="17">
        <f t="shared" si="2"/>
        <v>1.0917835868915549</v>
      </c>
      <c r="I9" s="17">
        <f t="shared" si="1"/>
        <v>1.7444542585331</v>
      </c>
      <c r="J9" s="18">
        <f>RANK(I9, I6:I56)</f>
        <v>37</v>
      </c>
      <c r="L9" s="41"/>
      <c r="M9" s="41"/>
    </row>
    <row r="10" spans="1:13" ht="13.5" x14ac:dyDescent="0.35">
      <c r="A10" s="62" t="s">
        <v>8</v>
      </c>
      <c r="B10" s="67">
        <v>15327238</v>
      </c>
      <c r="C10" s="67">
        <v>10385782</v>
      </c>
      <c r="D10" s="67">
        <v>606578</v>
      </c>
      <c r="E10" s="67">
        <v>2908043</v>
      </c>
      <c r="F10" s="67">
        <f t="shared" si="0"/>
        <v>4794.1781601047187</v>
      </c>
      <c r="G10" s="17">
        <v>2.5534434484562221</v>
      </c>
      <c r="H10" s="17">
        <f t="shared" si="2"/>
        <v>3.9575166771730168</v>
      </c>
      <c r="I10" s="17">
        <f t="shared" si="1"/>
        <v>5.8404653592767497</v>
      </c>
      <c r="J10" s="18">
        <f>RANK(I10, I6:I56)</f>
        <v>4</v>
      </c>
      <c r="L10" s="41"/>
      <c r="M10" s="41"/>
    </row>
    <row r="11" spans="1:13" ht="13.5" x14ac:dyDescent="0.35">
      <c r="A11" s="62" t="s">
        <v>9</v>
      </c>
      <c r="B11" s="67">
        <v>2110355</v>
      </c>
      <c r="C11" s="67">
        <v>1520216</v>
      </c>
      <c r="D11" s="67">
        <v>32056</v>
      </c>
      <c r="E11" s="67">
        <v>139737</v>
      </c>
      <c r="F11" s="67">
        <f t="shared" si="0"/>
        <v>4359.1527327177446</v>
      </c>
      <c r="G11" s="17">
        <v>0.99787395583038263</v>
      </c>
      <c r="H11" s="17">
        <f t="shared" si="2"/>
        <v>1.5189861421419619</v>
      </c>
      <c r="I11" s="17">
        <f t="shared" si="1"/>
        <v>2.1086477184821106</v>
      </c>
      <c r="J11" s="18">
        <f>RANK(I11, I6:I56)</f>
        <v>31</v>
      </c>
      <c r="L11" s="41"/>
      <c r="M11" s="41"/>
    </row>
    <row r="12" spans="1:13" ht="13.5" x14ac:dyDescent="0.35">
      <c r="A12" s="62" t="s">
        <v>10</v>
      </c>
      <c r="B12" s="67">
        <v>1665154</v>
      </c>
      <c r="C12" s="67">
        <v>1273952</v>
      </c>
      <c r="D12" s="67">
        <v>80333</v>
      </c>
      <c r="E12" s="67">
        <v>319740</v>
      </c>
      <c r="F12" s="67">
        <f t="shared" si="0"/>
        <v>3980.1824903837778</v>
      </c>
      <c r="G12" s="17">
        <v>1.6569551461816989</v>
      </c>
      <c r="H12" s="17">
        <f t="shared" si="2"/>
        <v>4.8243585878543369</v>
      </c>
      <c r="I12" s="17">
        <f t="shared" si="1"/>
        <v>6.3058105799904549</v>
      </c>
      <c r="J12" s="18">
        <f>RANK(I12, I6:I56)</f>
        <v>3</v>
      </c>
      <c r="L12" s="41"/>
      <c r="M12" s="41"/>
    </row>
    <row r="13" spans="1:13" ht="13.5" x14ac:dyDescent="0.35">
      <c r="A13" s="62" t="s">
        <v>11</v>
      </c>
      <c r="B13" s="67">
        <v>395657</v>
      </c>
      <c r="C13" s="67">
        <v>293062</v>
      </c>
      <c r="D13" s="67">
        <v>6468</v>
      </c>
      <c r="E13" s="67">
        <v>28885</v>
      </c>
      <c r="F13" s="67">
        <f t="shared" si="0"/>
        <v>4465.8317872603584</v>
      </c>
      <c r="G13" s="17">
        <v>1.1066702118937259</v>
      </c>
      <c r="H13" s="17">
        <f t="shared" si="2"/>
        <v>1.6347492904207432</v>
      </c>
      <c r="I13" s="17">
        <f t="shared" si="1"/>
        <v>2.2070415133998948</v>
      </c>
      <c r="J13" s="18">
        <f>RANK(I13, I6:I56)</f>
        <v>24</v>
      </c>
      <c r="L13" s="41"/>
      <c r="M13" s="41"/>
    </row>
    <row r="14" spans="1:13" ht="13.5" x14ac:dyDescent="0.35">
      <c r="A14" s="62" t="s">
        <v>12</v>
      </c>
      <c r="B14" s="67">
        <v>277884</v>
      </c>
      <c r="C14" s="67">
        <v>202475</v>
      </c>
      <c r="D14" s="67">
        <v>11763</v>
      </c>
      <c r="E14" s="67">
        <v>59075</v>
      </c>
      <c r="F14" s="67">
        <f t="shared" si="0"/>
        <v>5022.1032049647201</v>
      </c>
      <c r="G14" s="17">
        <v>2.2161748690459175</v>
      </c>
      <c r="H14" s="17">
        <f t="shared" si="2"/>
        <v>4.2330612773675353</v>
      </c>
      <c r="I14" s="17">
        <f t="shared" si="1"/>
        <v>5.8096061242128654</v>
      </c>
      <c r="J14" s="18">
        <f>RANK(I14, I6:I56)</f>
        <v>5</v>
      </c>
      <c r="L14" s="41"/>
      <c r="M14" s="41"/>
    </row>
    <row r="15" spans="1:13" ht="13.5" x14ac:dyDescent="0.35">
      <c r="A15" s="62" t="s">
        <v>13</v>
      </c>
      <c r="B15" s="67">
        <v>8173271</v>
      </c>
      <c r="C15" s="67">
        <v>5430213</v>
      </c>
      <c r="D15" s="67">
        <v>118535</v>
      </c>
      <c r="E15" s="67">
        <v>596523</v>
      </c>
      <c r="F15" s="67">
        <f t="shared" si="0"/>
        <v>5032.4629856160636</v>
      </c>
      <c r="G15" s="17">
        <v>1.0791785475753937</v>
      </c>
      <c r="H15" s="17">
        <f t="shared" si="2"/>
        <v>1.4502761501484533</v>
      </c>
      <c r="I15" s="17">
        <f t="shared" si="1"/>
        <v>2.1828793824477972</v>
      </c>
      <c r="J15" s="18">
        <f>RANK(I15, I6:I56)</f>
        <v>26</v>
      </c>
      <c r="L15" s="41"/>
      <c r="M15" s="41"/>
    </row>
    <row r="16" spans="1:13" ht="13.5" x14ac:dyDescent="0.35">
      <c r="A16" s="62" t="s">
        <v>14</v>
      </c>
      <c r="B16" s="67">
        <v>3782867</v>
      </c>
      <c r="C16" s="67">
        <v>2443152</v>
      </c>
      <c r="D16" s="67">
        <v>73066</v>
      </c>
      <c r="E16" s="67">
        <v>271859</v>
      </c>
      <c r="F16" s="67">
        <f t="shared" si="0"/>
        <v>3720.7319409848633</v>
      </c>
      <c r="G16" s="17">
        <v>1.3060413594736653</v>
      </c>
      <c r="H16" s="17">
        <f t="shared" si="2"/>
        <v>1.9314979881661185</v>
      </c>
      <c r="I16" s="17">
        <f t="shared" si="1"/>
        <v>2.9906448718704364</v>
      </c>
      <c r="J16" s="18">
        <f>RANK(I16, I6:I56)</f>
        <v>13</v>
      </c>
      <c r="L16" s="41"/>
      <c r="M16" s="41"/>
    </row>
    <row r="17" spans="1:13" ht="13.5" x14ac:dyDescent="0.35">
      <c r="A17" s="62" t="s">
        <v>15</v>
      </c>
      <c r="B17" s="67">
        <v>606129</v>
      </c>
      <c r="C17" s="67">
        <v>432867</v>
      </c>
      <c r="D17" s="67">
        <v>9748</v>
      </c>
      <c r="E17" s="67">
        <v>42105</v>
      </c>
      <c r="F17" s="67">
        <f t="shared" si="0"/>
        <v>4319.3475584735324</v>
      </c>
      <c r="G17" s="17">
        <v>1.3540797017647899</v>
      </c>
      <c r="H17" s="17">
        <f t="shared" si="2"/>
        <v>1.6082385102841144</v>
      </c>
      <c r="I17" s="17">
        <f t="shared" si="1"/>
        <v>2.2519619190190059</v>
      </c>
      <c r="J17" s="18">
        <f>RANK(I17, I6:I56)</f>
        <v>23</v>
      </c>
      <c r="L17" s="41"/>
      <c r="M17" s="41"/>
    </row>
    <row r="18" spans="1:13" ht="13.5" x14ac:dyDescent="0.35">
      <c r="A18" s="62" t="s">
        <v>16</v>
      </c>
      <c r="B18" s="67">
        <v>594282</v>
      </c>
      <c r="C18" s="67">
        <v>389326</v>
      </c>
      <c r="D18" s="67">
        <v>8250</v>
      </c>
      <c r="E18" s="67">
        <v>31566</v>
      </c>
      <c r="F18" s="67">
        <f t="shared" si="0"/>
        <v>3826.1818181818185</v>
      </c>
      <c r="G18" s="17">
        <v>1.2788595195140933</v>
      </c>
      <c r="H18" s="17">
        <f t="shared" si="2"/>
        <v>1.3882298302825931</v>
      </c>
      <c r="I18" s="17">
        <f t="shared" si="1"/>
        <v>2.119046762867109</v>
      </c>
      <c r="J18" s="18">
        <f>RANK(I18, I6:I56)</f>
        <v>29</v>
      </c>
      <c r="L18" s="41"/>
      <c r="M18" s="41"/>
    </row>
    <row r="19" spans="1:13" ht="13.5" x14ac:dyDescent="0.35">
      <c r="A19" s="62" t="s">
        <v>17</v>
      </c>
      <c r="B19" s="67">
        <v>5762889</v>
      </c>
      <c r="C19" s="67">
        <v>4010524</v>
      </c>
      <c r="D19" s="67">
        <v>112129</v>
      </c>
      <c r="E19" s="67">
        <v>381265</v>
      </c>
      <c r="F19" s="67">
        <f t="shared" si="0"/>
        <v>3400.2354431057083</v>
      </c>
      <c r="G19" s="17">
        <v>0.93688609498262865</v>
      </c>
      <c r="H19" s="17">
        <f t="shared" si="2"/>
        <v>1.9457081335420481</v>
      </c>
      <c r="I19" s="17">
        <f t="shared" si="1"/>
        <v>2.7958690684808269</v>
      </c>
      <c r="J19" s="18">
        <f>RANK(I19, I6:I56)</f>
        <v>15</v>
      </c>
      <c r="L19" s="41"/>
      <c r="M19" s="41"/>
    </row>
    <row r="20" spans="1:13" ht="13.5" x14ac:dyDescent="0.35">
      <c r="A20" s="62" t="s">
        <v>18</v>
      </c>
      <c r="B20" s="67">
        <v>2854911</v>
      </c>
      <c r="C20" s="67">
        <v>1992239</v>
      </c>
      <c r="D20" s="67">
        <v>29098</v>
      </c>
      <c r="E20" s="67">
        <v>99701</v>
      </c>
      <c r="F20" s="67">
        <f t="shared" si="0"/>
        <v>3426.3866932435221</v>
      </c>
      <c r="G20" s="17">
        <v>0.71815205842140817</v>
      </c>
      <c r="H20" s="17">
        <f t="shared" si="2"/>
        <v>1.0192261685215407</v>
      </c>
      <c r="I20" s="17">
        <f t="shared" si="1"/>
        <v>1.4605677330882489</v>
      </c>
      <c r="J20" s="18">
        <f>RANK(I20, I6:I56)</f>
        <v>43</v>
      </c>
      <c r="L20" s="41"/>
      <c r="M20" s="41"/>
    </row>
    <row r="21" spans="1:13" ht="13.5" x14ac:dyDescent="0.35">
      <c r="A21" s="62" t="s">
        <v>19</v>
      </c>
      <c r="B21" s="67">
        <v>1334499</v>
      </c>
      <c r="C21" s="67">
        <v>959238</v>
      </c>
      <c r="D21" s="67">
        <v>17047</v>
      </c>
      <c r="E21" s="67">
        <v>53578</v>
      </c>
      <c r="F21" s="67">
        <f t="shared" si="0"/>
        <v>3142.9577051680649</v>
      </c>
      <c r="G21" s="17">
        <v>0.90365159371940385</v>
      </c>
      <c r="H21" s="17">
        <f t="shared" si="2"/>
        <v>1.2774082258585431</v>
      </c>
      <c r="I21" s="17">
        <f t="shared" si="1"/>
        <v>1.7771397713601838</v>
      </c>
      <c r="J21" s="18">
        <f>RANK(I21, I6:I56)</f>
        <v>36</v>
      </c>
      <c r="L21" s="41"/>
      <c r="M21" s="41"/>
    </row>
    <row r="22" spans="1:13" ht="13.5" x14ac:dyDescent="0.35">
      <c r="A22" s="62" t="s">
        <v>20</v>
      </c>
      <c r="B22" s="67">
        <v>1229497</v>
      </c>
      <c r="C22" s="67">
        <v>850067</v>
      </c>
      <c r="D22" s="67">
        <v>19230</v>
      </c>
      <c r="E22" s="67">
        <v>68108</v>
      </c>
      <c r="F22" s="67">
        <f t="shared" si="0"/>
        <v>3541.7576703068125</v>
      </c>
      <c r="G22" s="17">
        <v>1.1037083648188177</v>
      </c>
      <c r="H22" s="17">
        <f t="shared" si="2"/>
        <v>1.5640542433206426</v>
      </c>
      <c r="I22" s="17">
        <f t="shared" si="1"/>
        <v>2.2621746285880993</v>
      </c>
      <c r="J22" s="18">
        <f>RANK(I22, I6:I56)</f>
        <v>22</v>
      </c>
      <c r="L22" s="41"/>
      <c r="M22" s="41"/>
    </row>
    <row r="23" spans="1:13" ht="13.5" x14ac:dyDescent="0.35">
      <c r="A23" s="62" t="s">
        <v>21</v>
      </c>
      <c r="B23" s="67">
        <v>1757624</v>
      </c>
      <c r="C23" s="67">
        <v>1185725</v>
      </c>
      <c r="D23" s="67">
        <v>23839</v>
      </c>
      <c r="E23" s="67">
        <v>63381</v>
      </c>
      <c r="F23" s="67">
        <f t="shared" si="0"/>
        <v>2658.7105163807205</v>
      </c>
      <c r="G23" s="17">
        <v>0.84444272722185654</v>
      </c>
      <c r="H23" s="17">
        <f t="shared" si="2"/>
        <v>1.3563196679153222</v>
      </c>
      <c r="I23" s="17">
        <f t="shared" si="1"/>
        <v>2.0104999051213395</v>
      </c>
      <c r="J23" s="18">
        <f>RANK(I23, I6:I56)</f>
        <v>32</v>
      </c>
      <c r="L23" s="41"/>
      <c r="M23" s="41"/>
    </row>
    <row r="24" spans="1:13" ht="13.5" x14ac:dyDescent="0.35">
      <c r="A24" s="62" t="s">
        <v>22</v>
      </c>
      <c r="B24" s="67">
        <v>1869153</v>
      </c>
      <c r="C24" s="67">
        <v>1131216</v>
      </c>
      <c r="D24" s="67">
        <v>18142</v>
      </c>
      <c r="E24" s="67">
        <v>56262</v>
      </c>
      <c r="F24" s="67">
        <f t="shared" si="0"/>
        <v>3101.2016315731448</v>
      </c>
      <c r="G24" s="17">
        <v>0.73544780787220132</v>
      </c>
      <c r="H24" s="17">
        <f t="shared" si="2"/>
        <v>0.97060005253716519</v>
      </c>
      <c r="I24" s="17">
        <f t="shared" si="1"/>
        <v>1.6037609086151539</v>
      </c>
      <c r="J24" s="18">
        <f>RANK(I24, I6:I56)</f>
        <v>42</v>
      </c>
      <c r="L24" s="41"/>
      <c r="M24" s="41"/>
    </row>
    <row r="25" spans="1:13" ht="13.5" x14ac:dyDescent="0.35">
      <c r="A25" s="62" t="s">
        <v>23</v>
      </c>
      <c r="B25" s="67">
        <v>618852</v>
      </c>
      <c r="C25" s="67">
        <v>445042</v>
      </c>
      <c r="D25" s="67">
        <v>11657</v>
      </c>
      <c r="E25" s="67">
        <v>46299</v>
      </c>
      <c r="F25" s="67">
        <f t="shared" si="0"/>
        <v>3971.7766149094964</v>
      </c>
      <c r="G25" s="17">
        <v>1.7158454149248421</v>
      </c>
      <c r="H25" s="17">
        <f t="shared" si="2"/>
        <v>1.8836490792628933</v>
      </c>
      <c r="I25" s="17">
        <f t="shared" si="1"/>
        <v>2.6193033466504283</v>
      </c>
      <c r="J25" s="18">
        <f>RANK(I25, I6:I56)</f>
        <v>19</v>
      </c>
      <c r="L25" s="41"/>
      <c r="M25" s="41"/>
    </row>
    <row r="26" spans="1:13" ht="13.5" x14ac:dyDescent="0.35">
      <c r="A26" s="63" t="s">
        <v>24</v>
      </c>
      <c r="B26" s="67">
        <v>2635590</v>
      </c>
      <c r="C26" s="67">
        <v>1964764</v>
      </c>
      <c r="D26" s="67">
        <v>102793</v>
      </c>
      <c r="E26" s="67">
        <v>359570</v>
      </c>
      <c r="F26" s="67">
        <f t="shared" si="0"/>
        <v>3498.0008366328448</v>
      </c>
      <c r="G26" s="17">
        <v>1.7986184597369226</v>
      </c>
      <c r="H26" s="17">
        <f t="shared" si="2"/>
        <v>3.9001893314210481</v>
      </c>
      <c r="I26" s="17">
        <f t="shared" si="1"/>
        <v>5.2318242801680004</v>
      </c>
      <c r="J26" s="18">
        <f>RANK(I26, I6:I56)</f>
        <v>6</v>
      </c>
      <c r="L26" s="41"/>
      <c r="M26" s="41"/>
    </row>
    <row r="27" spans="1:13" ht="13.5" x14ac:dyDescent="0.35">
      <c r="A27" s="62" t="s">
        <v>25</v>
      </c>
      <c r="B27" s="67">
        <v>3061220</v>
      </c>
      <c r="C27" s="67">
        <v>2340805</v>
      </c>
      <c r="D27" s="67">
        <v>116120</v>
      </c>
      <c r="E27" s="67">
        <v>458767</v>
      </c>
      <c r="F27" s="67">
        <f t="shared" si="0"/>
        <v>3950.8008956252156</v>
      </c>
      <c r="G27" s="17">
        <v>1.6982963803287743</v>
      </c>
      <c r="H27" s="17">
        <f t="shared" si="2"/>
        <v>3.7932588967797152</v>
      </c>
      <c r="I27" s="17">
        <f t="shared" si="1"/>
        <v>4.9606866014042179</v>
      </c>
      <c r="J27" s="18">
        <f>RANK(I27, I6:I56)</f>
        <v>7</v>
      </c>
      <c r="L27" s="41"/>
      <c r="M27" s="41"/>
    </row>
    <row r="28" spans="1:13" ht="13.5" x14ac:dyDescent="0.35">
      <c r="A28" s="62" t="s">
        <v>26</v>
      </c>
      <c r="B28" s="67">
        <v>4561087</v>
      </c>
      <c r="C28" s="67">
        <v>3191038</v>
      </c>
      <c r="D28" s="67">
        <v>69421</v>
      </c>
      <c r="E28" s="67">
        <v>213634</v>
      </c>
      <c r="F28" s="67">
        <f t="shared" si="0"/>
        <v>3077.368519612221</v>
      </c>
      <c r="G28" s="17">
        <v>0.85242352402276678</v>
      </c>
      <c r="H28" s="17">
        <f t="shared" si="2"/>
        <v>1.5220275342259422</v>
      </c>
      <c r="I28" s="17">
        <f t="shared" si="1"/>
        <v>2.1754990069062168</v>
      </c>
      <c r="J28" s="18">
        <f>RANK(I28, I6:I56)</f>
        <v>27</v>
      </c>
      <c r="L28" s="41"/>
      <c r="M28" s="41"/>
    </row>
    <row r="29" spans="1:13" ht="13.5" x14ac:dyDescent="0.35">
      <c r="A29" s="62" t="s">
        <v>27</v>
      </c>
      <c r="B29" s="67">
        <v>2407792</v>
      </c>
      <c r="C29" s="67">
        <v>1800407</v>
      </c>
      <c r="D29" s="67">
        <v>57474</v>
      </c>
      <c r="E29" s="67">
        <v>219750</v>
      </c>
      <c r="F29" s="67">
        <f t="shared" si="0"/>
        <v>3823.4680029230608</v>
      </c>
      <c r="G29" s="17">
        <v>1.4247042352907311</v>
      </c>
      <c r="H29" s="17">
        <f t="shared" si="2"/>
        <v>2.3870002059978601</v>
      </c>
      <c r="I29" s="17">
        <f t="shared" si="1"/>
        <v>3.1922781904313857</v>
      </c>
      <c r="J29" s="18">
        <f>RANK(I29, I6:I56)</f>
        <v>11</v>
      </c>
      <c r="L29" s="41"/>
      <c r="M29" s="41"/>
    </row>
    <row r="30" spans="1:13" ht="13.5" x14ac:dyDescent="0.35">
      <c r="A30" s="62" t="s">
        <v>28</v>
      </c>
      <c r="B30" s="67">
        <v>1165951</v>
      </c>
      <c r="C30" s="67">
        <v>675030</v>
      </c>
      <c r="D30" s="67">
        <v>7855</v>
      </c>
      <c r="E30" s="67">
        <v>23045</v>
      </c>
      <c r="F30" s="67">
        <f t="shared" si="0"/>
        <v>2933.8001273074474</v>
      </c>
      <c r="G30" s="17">
        <v>0.59640670459997924</v>
      </c>
      <c r="H30" s="17">
        <f t="shared" si="2"/>
        <v>0.67369898048888843</v>
      </c>
      <c r="I30" s="17">
        <f t="shared" si="1"/>
        <v>1.1636519858376664</v>
      </c>
      <c r="J30" s="18">
        <f>RANK(I30, I6:I56)</f>
        <v>47</v>
      </c>
      <c r="L30" s="41"/>
      <c r="M30" s="41"/>
    </row>
    <row r="31" spans="1:13" ht="13.5" x14ac:dyDescent="0.35">
      <c r="A31" s="62" t="s">
        <v>29</v>
      </c>
      <c r="B31" s="67">
        <v>2585513</v>
      </c>
      <c r="C31" s="67">
        <v>1781352</v>
      </c>
      <c r="D31" s="67">
        <v>34641</v>
      </c>
      <c r="E31" s="67">
        <v>130348</v>
      </c>
      <c r="F31" s="67">
        <f t="shared" si="0"/>
        <v>3762.8243988337522</v>
      </c>
      <c r="G31" s="17">
        <v>1.0312242239434082</v>
      </c>
      <c r="H31" s="17">
        <f t="shared" si="2"/>
        <v>1.3398114803522549</v>
      </c>
      <c r="I31" s="17">
        <f t="shared" si="1"/>
        <v>1.9446465381350795</v>
      </c>
      <c r="J31" s="18">
        <f>RANK(I31, I6:I56)</f>
        <v>34</v>
      </c>
      <c r="L31" s="41"/>
      <c r="M31" s="41"/>
    </row>
    <row r="32" spans="1:13" ht="13.5" x14ac:dyDescent="0.35">
      <c r="A32" s="62" t="s">
        <v>30</v>
      </c>
      <c r="B32" s="67">
        <v>439714</v>
      </c>
      <c r="C32" s="67">
        <v>286667</v>
      </c>
      <c r="D32" s="67">
        <v>6070</v>
      </c>
      <c r="E32" s="67">
        <v>24903</v>
      </c>
      <c r="F32" s="67">
        <f t="shared" si="0"/>
        <v>4102.6359143327836</v>
      </c>
      <c r="G32" s="17">
        <v>1.5299173391246117</v>
      </c>
      <c r="H32" s="17">
        <f t="shared" si="2"/>
        <v>1.3804427423279677</v>
      </c>
      <c r="I32" s="17">
        <f t="shared" si="1"/>
        <v>2.1174393983262809</v>
      </c>
      <c r="J32" s="18">
        <f>RANK(I32, I6:I56)</f>
        <v>30</v>
      </c>
      <c r="L32" s="41"/>
      <c r="M32" s="41"/>
    </row>
    <row r="33" spans="1:13" ht="13.5" x14ac:dyDescent="0.35">
      <c r="A33" s="62" t="s">
        <v>31</v>
      </c>
      <c r="B33" s="67">
        <v>808780</v>
      </c>
      <c r="C33" s="67">
        <v>565621</v>
      </c>
      <c r="D33" s="67">
        <v>13263</v>
      </c>
      <c r="E33" s="67">
        <v>47346</v>
      </c>
      <c r="F33" s="67">
        <f t="shared" si="0"/>
        <v>3569.7805926261026</v>
      </c>
      <c r="G33" s="17">
        <v>1.2385140029303074</v>
      </c>
      <c r="H33" s="17">
        <f t="shared" si="2"/>
        <v>1.6398773461262641</v>
      </c>
      <c r="I33" s="17">
        <f t="shared" si="1"/>
        <v>2.3448563614151525</v>
      </c>
      <c r="J33" s="18">
        <f>RANK(I33, I6:I56)</f>
        <v>20</v>
      </c>
      <c r="L33" s="41"/>
      <c r="M33" s="41"/>
    </row>
    <row r="34" spans="1:13" ht="13.5" x14ac:dyDescent="0.35">
      <c r="A34" s="62" t="s">
        <v>32</v>
      </c>
      <c r="B34" s="67">
        <v>1092600</v>
      </c>
      <c r="C34" s="67">
        <v>783790</v>
      </c>
      <c r="D34" s="67">
        <v>13525</v>
      </c>
      <c r="E34" s="67">
        <v>68883</v>
      </c>
      <c r="F34" s="67">
        <f t="shared" si="0"/>
        <v>5093.0129390018483</v>
      </c>
      <c r="G34" s="17">
        <v>0.81171180301055601</v>
      </c>
      <c r="H34" s="17">
        <f t="shared" si="2"/>
        <v>1.2378729635731283</v>
      </c>
      <c r="I34" s="17">
        <f t="shared" si="1"/>
        <v>1.7255897625639522</v>
      </c>
      <c r="J34" s="18">
        <f>RANK(I34, I6:I56)</f>
        <v>38</v>
      </c>
      <c r="L34" s="41"/>
      <c r="M34" s="41"/>
    </row>
    <row r="35" spans="1:13" ht="13.5" x14ac:dyDescent="0.35">
      <c r="A35" s="62" t="s">
        <v>33</v>
      </c>
      <c r="B35" s="67">
        <v>643076</v>
      </c>
      <c r="C35" s="67">
        <v>491117</v>
      </c>
      <c r="D35" s="67">
        <v>11196</v>
      </c>
      <c r="E35" s="67">
        <v>40973</v>
      </c>
      <c r="F35" s="67">
        <f t="shared" si="0"/>
        <v>3659.6105752054305</v>
      </c>
      <c r="G35" s="17">
        <v>0.93609372040651406</v>
      </c>
      <c r="H35" s="17">
        <f t="shared" si="2"/>
        <v>1.7410072837425123</v>
      </c>
      <c r="I35" s="17">
        <f t="shared" si="1"/>
        <v>2.2797011710040582</v>
      </c>
      <c r="J35" s="18">
        <f>RANK(I35, I6:I56)</f>
        <v>21</v>
      </c>
      <c r="L35" s="41"/>
      <c r="M35" s="41"/>
    </row>
    <row r="36" spans="1:13" ht="13.5" x14ac:dyDescent="0.35">
      <c r="A36" s="62" t="s">
        <v>34</v>
      </c>
      <c r="B36" s="67">
        <v>4107118</v>
      </c>
      <c r="C36" s="67">
        <v>3015128</v>
      </c>
      <c r="D36" s="67">
        <v>227857</v>
      </c>
      <c r="E36" s="67">
        <v>842462</v>
      </c>
      <c r="F36" s="67">
        <f t="shared" si="0"/>
        <v>3697.3277099233292</v>
      </c>
      <c r="G36" s="17">
        <v>2.2436927484654245</v>
      </c>
      <c r="H36" s="17">
        <f t="shared" si="2"/>
        <v>5.5478561852861299</v>
      </c>
      <c r="I36" s="17">
        <f t="shared" si="1"/>
        <v>7.5571252696402942</v>
      </c>
      <c r="J36" s="18">
        <f>RANK(I36, I6:I56)</f>
        <v>1</v>
      </c>
      <c r="L36" s="41"/>
      <c r="M36" s="41"/>
    </row>
    <row r="37" spans="1:13" ht="13.5" x14ac:dyDescent="0.35">
      <c r="A37" s="62" t="s">
        <v>35</v>
      </c>
      <c r="B37" s="67">
        <v>827182</v>
      </c>
      <c r="C37" s="67">
        <v>521483</v>
      </c>
      <c r="D37" s="67">
        <v>8796</v>
      </c>
      <c r="E37" s="67">
        <v>33017</v>
      </c>
      <c r="F37" s="67">
        <f t="shared" si="0"/>
        <v>3753.6380172805821</v>
      </c>
      <c r="G37" s="17">
        <v>0.99301906126209094</v>
      </c>
      <c r="H37" s="17">
        <f t="shared" si="2"/>
        <v>1.0633693673218227</v>
      </c>
      <c r="I37" s="17">
        <f t="shared" si="1"/>
        <v>1.686728042908398</v>
      </c>
      <c r="J37" s="18">
        <f>RANK(I37, I6:I56)</f>
        <v>39</v>
      </c>
      <c r="L37" s="41"/>
      <c r="M37" s="41"/>
    </row>
    <row r="38" spans="1:13" ht="13.5" x14ac:dyDescent="0.35">
      <c r="A38" s="62" t="s">
        <v>36</v>
      </c>
      <c r="B38" s="67">
        <v>8625432</v>
      </c>
      <c r="C38" s="67">
        <v>5929874</v>
      </c>
      <c r="D38" s="67">
        <v>436985</v>
      </c>
      <c r="E38" s="67">
        <v>2137635</v>
      </c>
      <c r="F38" s="67">
        <f t="shared" si="0"/>
        <v>4891.7811824204491</v>
      </c>
      <c r="G38" s="17">
        <v>2.9570738020471259</v>
      </c>
      <c r="H38" s="17">
        <f t="shared" si="2"/>
        <v>5.0662390011306107</v>
      </c>
      <c r="I38" s="17">
        <f t="shared" si="1"/>
        <v>7.3692122294672702</v>
      </c>
      <c r="J38" s="18">
        <f>RANK(I38, I6:I56)</f>
        <v>2</v>
      </c>
      <c r="L38" s="41"/>
      <c r="M38" s="41"/>
    </row>
    <row r="39" spans="1:13" ht="13.5" x14ac:dyDescent="0.35">
      <c r="A39" s="62" t="s">
        <v>37</v>
      </c>
      <c r="B39" s="67">
        <v>3769920</v>
      </c>
      <c r="C39" s="67">
        <v>2487478</v>
      </c>
      <c r="D39" s="67">
        <v>69635</v>
      </c>
      <c r="E39" s="67">
        <v>263896</v>
      </c>
      <c r="F39" s="67">
        <f t="shared" si="0"/>
        <v>3789.7034537229842</v>
      </c>
      <c r="G39" s="17">
        <v>1.4352245445282037</v>
      </c>
      <c r="H39" s="17">
        <f t="shared" si="2"/>
        <v>1.8471214243273069</v>
      </c>
      <c r="I39" s="17">
        <f t="shared" si="1"/>
        <v>2.7994217436294915</v>
      </c>
      <c r="J39" s="18">
        <f>RANK(I39, I6:I56)</f>
        <v>14</v>
      </c>
      <c r="L39" s="41"/>
      <c r="M39" s="41"/>
    </row>
    <row r="40" spans="1:13" ht="13.5" x14ac:dyDescent="0.35">
      <c r="A40" s="62" t="s">
        <v>38</v>
      </c>
      <c r="B40" s="67">
        <v>305030</v>
      </c>
      <c r="C40" s="67">
        <v>217199</v>
      </c>
      <c r="D40" s="67">
        <v>2355</v>
      </c>
      <c r="E40" s="67">
        <v>6664</v>
      </c>
      <c r="F40" s="67">
        <f t="shared" si="0"/>
        <v>2829.723991507431</v>
      </c>
      <c r="G40" s="17">
        <v>0.53246102623393288</v>
      </c>
      <c r="H40" s="17">
        <f t="shared" si="2"/>
        <v>0.7720552076844901</v>
      </c>
      <c r="I40" s="17">
        <f t="shared" si="1"/>
        <v>1.0842591356313795</v>
      </c>
      <c r="J40" s="18">
        <f>RANK(I40, I6:I56)</f>
        <v>48</v>
      </c>
      <c r="L40" s="41"/>
      <c r="M40" s="41"/>
    </row>
    <row r="41" spans="1:13" ht="13.5" x14ac:dyDescent="0.35">
      <c r="A41" s="62" t="s">
        <v>39</v>
      </c>
      <c r="B41" s="67">
        <v>5447064</v>
      </c>
      <c r="C41" s="67">
        <v>3923585</v>
      </c>
      <c r="D41" s="67">
        <v>120645</v>
      </c>
      <c r="E41" s="67">
        <v>429558</v>
      </c>
      <c r="F41" s="67">
        <f t="shared" si="0"/>
        <v>3560.5122466741268</v>
      </c>
      <c r="G41" s="17">
        <v>1.6081469441939789</v>
      </c>
      <c r="H41" s="17">
        <f t="shared" si="2"/>
        <v>2.2148629059618172</v>
      </c>
      <c r="I41" s="17">
        <f t="shared" si="1"/>
        <v>3.0748664805273749</v>
      </c>
      <c r="J41" s="18">
        <f>RANK(I41, I6:I56)</f>
        <v>12</v>
      </c>
      <c r="L41" s="41"/>
      <c r="M41" s="41"/>
    </row>
    <row r="42" spans="1:13" ht="13.5" x14ac:dyDescent="0.35">
      <c r="A42" s="62" t="s">
        <v>40</v>
      </c>
      <c r="B42" s="67">
        <v>1476128</v>
      </c>
      <c r="C42" s="67">
        <v>949554</v>
      </c>
      <c r="D42" s="67">
        <v>15914</v>
      </c>
      <c r="E42" s="67">
        <v>59242</v>
      </c>
      <c r="F42" s="67">
        <f t="shared" si="0"/>
        <v>3722.6341586024882</v>
      </c>
      <c r="G42" s="17">
        <v>0.91433901879486656</v>
      </c>
      <c r="H42" s="17">
        <f t="shared" si="2"/>
        <v>1.0780907888746776</v>
      </c>
      <c r="I42" s="17">
        <f t="shared" si="1"/>
        <v>1.6759447066728168</v>
      </c>
      <c r="J42" s="18">
        <f>RANK(I42, I6:I56)</f>
        <v>41</v>
      </c>
      <c r="L42" s="41"/>
      <c r="M42" s="41"/>
    </row>
    <row r="43" spans="1:13" ht="13.5" x14ac:dyDescent="0.35">
      <c r="A43" s="62" t="s">
        <v>41</v>
      </c>
      <c r="B43" s="67">
        <v>1604383</v>
      </c>
      <c r="C43" s="67">
        <v>1111399</v>
      </c>
      <c r="D43" s="67">
        <v>37035</v>
      </c>
      <c r="E43" s="67">
        <v>158431</v>
      </c>
      <c r="F43" s="67">
        <f t="shared" si="0"/>
        <v>4277.8722829755634</v>
      </c>
      <c r="G43" s="17">
        <v>2.011698838026823</v>
      </c>
      <c r="H43" s="17">
        <f t="shared" si="2"/>
        <v>2.3083640252981987</v>
      </c>
      <c r="I43" s="17">
        <f t="shared" si="1"/>
        <v>3.3322866045407635</v>
      </c>
      <c r="J43" s="18">
        <f>RANK(I43, I6:I56)</f>
        <v>10</v>
      </c>
      <c r="L43" s="41"/>
      <c r="M43" s="41"/>
    </row>
    <row r="44" spans="1:13" ht="13.5" x14ac:dyDescent="0.35">
      <c r="A44" s="62" t="s">
        <v>42</v>
      </c>
      <c r="B44" s="67">
        <v>5811227</v>
      </c>
      <c r="C44" s="67">
        <v>4127024</v>
      </c>
      <c r="D44" s="67">
        <v>114544</v>
      </c>
      <c r="E44" s="67">
        <v>377134</v>
      </c>
      <c r="F44" s="67">
        <f t="shared" si="0"/>
        <v>3292.4814918284678</v>
      </c>
      <c r="G44" s="17">
        <v>1.1355589406139053</v>
      </c>
      <c r="H44" s="17">
        <f t="shared" si="2"/>
        <v>1.971081150331935</v>
      </c>
      <c r="I44" s="17">
        <f t="shared" si="1"/>
        <v>2.7754624155323544</v>
      </c>
      <c r="J44" s="18">
        <f>RANK(I44, I6:I56)</f>
        <v>16</v>
      </c>
      <c r="L44" s="41"/>
      <c r="M44" s="41"/>
    </row>
    <row r="45" spans="1:13" ht="13.5" x14ac:dyDescent="0.35">
      <c r="A45" s="62" t="s">
        <v>43</v>
      </c>
      <c r="B45" s="67">
        <v>500314</v>
      </c>
      <c r="C45" s="67">
        <v>368702</v>
      </c>
      <c r="D45" s="67">
        <v>13478</v>
      </c>
      <c r="E45" s="67">
        <v>52556</v>
      </c>
      <c r="F45" s="67">
        <f t="shared" si="0"/>
        <v>3899.3916011277638</v>
      </c>
      <c r="G45" s="17">
        <v>1.7126916985485332</v>
      </c>
      <c r="H45" s="17">
        <f t="shared" si="2"/>
        <v>2.6939082256343014</v>
      </c>
      <c r="I45" s="17">
        <f t="shared" si="1"/>
        <v>3.6555266855075375</v>
      </c>
      <c r="J45" s="18">
        <f>RANK(I45, I6:I56)</f>
        <v>8</v>
      </c>
      <c r="L45" s="41"/>
      <c r="M45" s="41"/>
    </row>
    <row r="46" spans="1:13" ht="13.5" x14ac:dyDescent="0.35">
      <c r="A46" s="62" t="s">
        <v>44</v>
      </c>
      <c r="B46" s="67">
        <v>1844497</v>
      </c>
      <c r="C46" s="67">
        <v>1189004</v>
      </c>
      <c r="D46" s="67">
        <v>26054</v>
      </c>
      <c r="E46" s="67">
        <v>92914</v>
      </c>
      <c r="F46" s="67">
        <f t="shared" si="0"/>
        <v>3566.2086435863976</v>
      </c>
      <c r="G46" s="17">
        <v>1.1922778725781735</v>
      </c>
      <c r="H46" s="17">
        <f t="shared" si="2"/>
        <v>1.4125260165779614</v>
      </c>
      <c r="I46" s="17">
        <f t="shared" si="1"/>
        <v>2.1912457821840801</v>
      </c>
      <c r="J46" s="18">
        <f>RANK(I46, I6:I56)</f>
        <v>25</v>
      </c>
      <c r="L46" s="41"/>
      <c r="M46" s="41"/>
    </row>
    <row r="47" spans="1:13" ht="13.5" x14ac:dyDescent="0.35">
      <c r="A47" s="62" t="s">
        <v>45</v>
      </c>
      <c r="B47" s="67">
        <v>362240</v>
      </c>
      <c r="C47" s="67">
        <v>246473</v>
      </c>
      <c r="D47" s="67">
        <v>2141</v>
      </c>
      <c r="E47" s="67">
        <v>8120</v>
      </c>
      <c r="F47" s="67">
        <f t="shared" si="0"/>
        <v>3792.6202709014478</v>
      </c>
      <c r="G47" s="17">
        <v>0.48647806654924092</v>
      </c>
      <c r="H47" s="17">
        <f t="shared" si="2"/>
        <v>0.59104461130742048</v>
      </c>
      <c r="I47" s="17">
        <f t="shared" si="1"/>
        <v>0.86865498452163115</v>
      </c>
      <c r="J47" s="18">
        <f>RANK(I47, I6:I56)</f>
        <v>51</v>
      </c>
      <c r="L47" s="41"/>
      <c r="M47" s="41"/>
    </row>
    <row r="48" spans="1:13" ht="13.5" x14ac:dyDescent="0.35">
      <c r="A48" s="62" t="s">
        <v>46</v>
      </c>
      <c r="B48" s="67">
        <v>2606931</v>
      </c>
      <c r="C48" s="67">
        <v>1735014</v>
      </c>
      <c r="D48" s="67">
        <v>17623</v>
      </c>
      <c r="E48" s="67">
        <v>76682</v>
      </c>
      <c r="F48" s="67">
        <f t="shared" si="0"/>
        <v>4351.2455314078197</v>
      </c>
      <c r="G48" s="17">
        <v>0.57861556631464695</v>
      </c>
      <c r="H48" s="17">
        <f t="shared" si="2"/>
        <v>0.67600561733317832</v>
      </c>
      <c r="I48" s="17">
        <f t="shared" si="1"/>
        <v>1.01572667425162</v>
      </c>
      <c r="J48" s="18">
        <f>RANK(I48, I6:I56)</f>
        <v>49</v>
      </c>
      <c r="L48" s="41"/>
      <c r="M48" s="41"/>
    </row>
    <row r="49" spans="1:13" ht="13.5" x14ac:dyDescent="0.35">
      <c r="A49" s="62" t="s">
        <v>47</v>
      </c>
      <c r="B49" s="67">
        <v>9431995</v>
      </c>
      <c r="C49" s="67">
        <v>5915840</v>
      </c>
      <c r="D49" s="67">
        <v>118352</v>
      </c>
      <c r="E49" s="67">
        <v>414662</v>
      </c>
      <c r="F49" s="67">
        <f t="shared" si="0"/>
        <v>3503.6332296877113</v>
      </c>
      <c r="G49" s="17">
        <v>0.73519644611021506</v>
      </c>
      <c r="H49" s="17">
        <f t="shared" si="2"/>
        <v>1.2547928619555035</v>
      </c>
      <c r="I49" s="17">
        <f t="shared" si="1"/>
        <v>2.0005950127116354</v>
      </c>
      <c r="J49" s="18">
        <f>RANK(I49, I6:I56)</f>
        <v>33</v>
      </c>
      <c r="L49" s="41"/>
      <c r="M49" s="41"/>
    </row>
    <row r="50" spans="1:13" ht="13.5" x14ac:dyDescent="0.35">
      <c r="A50" s="62" t="s">
        <v>48</v>
      </c>
      <c r="B50" s="67">
        <v>996414</v>
      </c>
      <c r="C50" s="67">
        <v>646503</v>
      </c>
      <c r="D50" s="67">
        <v>13765</v>
      </c>
      <c r="E50" s="67">
        <v>47781</v>
      </c>
      <c r="F50" s="67">
        <f t="shared" si="0"/>
        <v>3471.1950599346164</v>
      </c>
      <c r="G50" s="17">
        <v>1.0889650809162976</v>
      </c>
      <c r="H50" s="17">
        <f t="shared" si="2"/>
        <v>1.3814538936626743</v>
      </c>
      <c r="I50" s="17">
        <f t="shared" si="1"/>
        <v>2.1291471191935694</v>
      </c>
      <c r="J50" s="18">
        <f>RANK(I50, I6:I56)</f>
        <v>28</v>
      </c>
      <c r="L50" s="41"/>
      <c r="M50" s="41"/>
    </row>
    <row r="51" spans="1:13" ht="13.5" x14ac:dyDescent="0.35">
      <c r="A51" s="62" t="s">
        <v>49</v>
      </c>
      <c r="B51" s="67">
        <v>306271</v>
      </c>
      <c r="C51" s="67">
        <v>223210</v>
      </c>
      <c r="D51" s="67">
        <v>5883</v>
      </c>
      <c r="E51" s="67">
        <v>24721</v>
      </c>
      <c r="F51" s="67">
        <f t="shared" si="0"/>
        <v>4202.1077681455045</v>
      </c>
      <c r="G51" s="17">
        <v>1.6862961239950502</v>
      </c>
      <c r="H51" s="17">
        <f t="shared" si="2"/>
        <v>1.9208478765537711</v>
      </c>
      <c r="I51" s="17">
        <f t="shared" si="1"/>
        <v>2.6356346041844003</v>
      </c>
      <c r="J51" s="18">
        <f>RANK(I51, I6:I56)</f>
        <v>18</v>
      </c>
      <c r="L51" s="41"/>
      <c r="M51" s="41"/>
    </row>
    <row r="52" spans="1:13" ht="13.5" x14ac:dyDescent="0.35">
      <c r="A52" s="62" t="s">
        <v>50</v>
      </c>
      <c r="B52" s="67">
        <v>3491196</v>
      </c>
      <c r="C52" s="67">
        <v>2580266</v>
      </c>
      <c r="D52" s="67">
        <v>89067</v>
      </c>
      <c r="E52" s="67">
        <v>298749</v>
      </c>
      <c r="F52" s="67">
        <f t="shared" si="0"/>
        <v>3354.2052612078546</v>
      </c>
      <c r="G52" s="17">
        <v>1.2096089959742053</v>
      </c>
      <c r="H52" s="17">
        <f t="shared" si="2"/>
        <v>2.5511887616736497</v>
      </c>
      <c r="I52" s="17">
        <f t="shared" si="1"/>
        <v>3.4518534135627879</v>
      </c>
      <c r="J52" s="18">
        <f>RANK(I52, I6:I56)</f>
        <v>9</v>
      </c>
      <c r="L52" s="41"/>
      <c r="M52" s="41"/>
    </row>
    <row r="53" spans="1:13" ht="13.5" x14ac:dyDescent="0.35">
      <c r="A53" s="62" t="s">
        <v>51</v>
      </c>
      <c r="B53" s="67">
        <v>2860940</v>
      </c>
      <c r="C53" s="67">
        <v>2101597</v>
      </c>
      <c r="D53" s="67">
        <v>35311</v>
      </c>
      <c r="E53" s="67">
        <v>150265</v>
      </c>
      <c r="F53" s="67">
        <f t="shared" si="0"/>
        <v>4255.472798844552</v>
      </c>
      <c r="G53" s="17">
        <v>0.7832858022313467</v>
      </c>
      <c r="H53" s="17">
        <f t="shared" si="2"/>
        <v>1.2342446888085734</v>
      </c>
      <c r="I53" s="17">
        <f t="shared" si="1"/>
        <v>1.6801984395676242</v>
      </c>
      <c r="J53" s="18">
        <f>RANK(I53, I6:I56)</f>
        <v>40</v>
      </c>
      <c r="L53" s="41"/>
      <c r="M53" s="41"/>
    </row>
    <row r="54" spans="1:13" ht="13.5" x14ac:dyDescent="0.35">
      <c r="A54" s="62" t="s">
        <v>52</v>
      </c>
      <c r="B54" s="67">
        <v>747838</v>
      </c>
      <c r="C54" s="67">
        <v>502407</v>
      </c>
      <c r="D54" s="67">
        <v>6169</v>
      </c>
      <c r="E54" s="67">
        <v>20440</v>
      </c>
      <c r="F54" s="67">
        <f t="shared" si="0"/>
        <v>3313.3408980385802</v>
      </c>
      <c r="G54" s="17">
        <v>0.74802883058281477</v>
      </c>
      <c r="H54" s="17">
        <f t="shared" si="2"/>
        <v>0.82491127757615945</v>
      </c>
      <c r="I54" s="17">
        <f t="shared" si="1"/>
        <v>1.2278889426301782</v>
      </c>
      <c r="J54" s="18">
        <f>RANK(I54, I6:I56)</f>
        <v>44</v>
      </c>
      <c r="L54" s="41"/>
      <c r="M54" s="41"/>
    </row>
    <row r="55" spans="1:13" ht="13.5" x14ac:dyDescent="0.35">
      <c r="A55" s="62" t="s">
        <v>53</v>
      </c>
      <c r="B55" s="67">
        <v>2621165</v>
      </c>
      <c r="C55" s="67">
        <v>1927602</v>
      </c>
      <c r="D55" s="67">
        <v>51916</v>
      </c>
      <c r="E55" s="67">
        <v>172573</v>
      </c>
      <c r="F55" s="67">
        <f t="shared" si="0"/>
        <v>3324.0812081054009</v>
      </c>
      <c r="G55" s="17">
        <v>1.2516848892919663</v>
      </c>
      <c r="H55" s="17">
        <f t="shared" si="2"/>
        <v>1.9806460104571821</v>
      </c>
      <c r="I55" s="17">
        <f t="shared" si="1"/>
        <v>2.6932945701446669</v>
      </c>
      <c r="J55" s="18">
        <f>RANK(I55, I6:I56)</f>
        <v>17</v>
      </c>
      <c r="L55" s="41"/>
      <c r="M55" s="41"/>
    </row>
    <row r="56" spans="1:13" ht="13.5" x14ac:dyDescent="0.35">
      <c r="A56" s="62" t="s">
        <v>54</v>
      </c>
      <c r="B56" s="67">
        <v>243718</v>
      </c>
      <c r="C56" s="67">
        <v>174048</v>
      </c>
      <c r="D56" s="67">
        <v>2108</v>
      </c>
      <c r="E56" s="67">
        <v>11547</v>
      </c>
      <c r="F56" s="67">
        <f t="shared" si="0"/>
        <v>5477.7039848197346</v>
      </c>
      <c r="G56" s="17">
        <v>0.73765920489702985</v>
      </c>
      <c r="H56" s="17">
        <f t="shared" si="2"/>
        <v>0.86493406313854548</v>
      </c>
      <c r="I56" s="17">
        <f t="shared" si="1"/>
        <v>1.2111601397315683</v>
      </c>
      <c r="J56" s="18">
        <f>RANK(I56, I6:I56)</f>
        <v>45</v>
      </c>
      <c r="L56" s="41"/>
      <c r="M56" s="41"/>
    </row>
    <row r="57" spans="1:13" ht="13.5" x14ac:dyDescent="0.35">
      <c r="A57" s="64" t="s">
        <v>76</v>
      </c>
      <c r="B57" s="68">
        <v>1579815</v>
      </c>
      <c r="C57" s="68">
        <v>635946</v>
      </c>
      <c r="D57" s="68">
        <v>60645</v>
      </c>
      <c r="E57" s="68">
        <v>201341</v>
      </c>
      <c r="F57" s="68">
        <f t="shared" si="0"/>
        <v>3319.9934042377772</v>
      </c>
      <c r="G57" s="25">
        <v>3.4456439278228972</v>
      </c>
      <c r="H57" s="25">
        <f t="shared" si="2"/>
        <v>3.8387406120336878</v>
      </c>
      <c r="I57" s="25">
        <f t="shared" si="1"/>
        <v>9.5361870347482345</v>
      </c>
      <c r="J57" s="26" t="s">
        <v>74</v>
      </c>
      <c r="L57" s="41"/>
      <c r="M57" s="41"/>
    </row>
    <row r="58" spans="1:13" ht="13.5" x14ac:dyDescent="0.35">
      <c r="A58" s="79"/>
      <c r="B58" s="80"/>
      <c r="C58" s="80"/>
      <c r="D58" s="80"/>
      <c r="E58" s="80"/>
      <c r="F58" s="80"/>
      <c r="G58" s="81"/>
      <c r="H58" s="81"/>
      <c r="I58" s="81"/>
      <c r="J58" s="80"/>
      <c r="L58" s="41"/>
      <c r="M58" s="41"/>
    </row>
    <row r="59" spans="1:13" ht="9" x14ac:dyDescent="0.25">
      <c r="A59" s="74" t="s">
        <v>75</v>
      </c>
      <c r="G59" s="74"/>
    </row>
    <row r="60" spans="1:13" ht="9" x14ac:dyDescent="0.25">
      <c r="A60" s="74" t="s">
        <v>55</v>
      </c>
      <c r="G60" s="74"/>
    </row>
    <row r="61" spans="1:13" ht="9" x14ac:dyDescent="0.25">
      <c r="A61" s="74" t="s">
        <v>78</v>
      </c>
      <c r="G61" s="74"/>
    </row>
    <row r="62" spans="1:13" ht="9" x14ac:dyDescent="0.25">
      <c r="A62" s="74" t="s">
        <v>79</v>
      </c>
      <c r="G62" s="74"/>
    </row>
    <row r="63" spans="1:13" ht="9" x14ac:dyDescent="0.25">
      <c r="A63" s="84" t="s">
        <v>90</v>
      </c>
      <c r="G63" s="74"/>
    </row>
    <row r="64" spans="1:13" ht="9" x14ac:dyDescent="0.25">
      <c r="A64" s="84" t="s">
        <v>85</v>
      </c>
      <c r="G64" s="74"/>
    </row>
    <row r="65" spans="1:7" ht="9" x14ac:dyDescent="0.25">
      <c r="A65" s="84" t="s">
        <v>86</v>
      </c>
      <c r="G65" s="74"/>
    </row>
    <row r="66" spans="1:7" ht="9" x14ac:dyDescent="0.25">
      <c r="A66" s="74" t="s">
        <v>80</v>
      </c>
      <c r="G66" s="74"/>
    </row>
    <row r="67" spans="1:7" ht="9" x14ac:dyDescent="0.25">
      <c r="A67" s="74" t="s">
        <v>81</v>
      </c>
      <c r="G67" s="74"/>
    </row>
    <row r="68" spans="1:7" ht="9" x14ac:dyDescent="0.25">
      <c r="A68" s="84" t="s">
        <v>87</v>
      </c>
      <c r="G68" s="74"/>
    </row>
    <row r="69" spans="1:7" ht="9" x14ac:dyDescent="0.25">
      <c r="A69" s="84" t="s">
        <v>88</v>
      </c>
      <c r="G69" s="74"/>
    </row>
    <row r="70" spans="1:7" ht="9" x14ac:dyDescent="0.25">
      <c r="A70" s="84"/>
      <c r="G70" s="74"/>
    </row>
    <row r="71" spans="1:7" ht="9" customHeight="1" x14ac:dyDescent="0.25">
      <c r="A71" s="85" t="s">
        <v>83</v>
      </c>
      <c r="G71" s="74"/>
    </row>
    <row r="72" spans="1:7" ht="15" customHeight="1" x14ac:dyDescent="0.35">
      <c r="A72" s="86"/>
    </row>
    <row r="73" spans="1:7" ht="15" customHeight="1" x14ac:dyDescent="0.35">
      <c r="A73" s="86"/>
    </row>
    <row r="74" spans="1:7" ht="15" customHeight="1" x14ac:dyDescent="0.35">
      <c r="B74" s="82"/>
      <c r="C74" s="82"/>
      <c r="D74" s="82"/>
      <c r="E74" s="82"/>
      <c r="F74" s="82"/>
    </row>
  </sheetData>
  <mergeCells count="3">
    <mergeCell ref="B3:D3"/>
    <mergeCell ref="E3:G3"/>
    <mergeCell ref="H3:J3"/>
  </mergeCells>
  <phoneticPr fontId="0" type="noConversion"/>
  <printOptions horizontalCentered="1"/>
  <pageMargins left="0.7" right="0.7" top="0.75" bottom="0.75" header="0.3" footer="0.3"/>
  <pageSetup scale="78"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1"/>
  <sheetViews>
    <sheetView showGridLines="0" zoomScaleNormal="100" workbookViewId="0"/>
  </sheetViews>
  <sheetFormatPr defaultColWidth="8.81640625" defaultRowHeight="15" customHeight="1" x14ac:dyDescent="0.35"/>
  <cols>
    <col min="1" max="1" width="14.81640625" style="74" customWidth="1"/>
    <col min="2" max="2" width="12" style="76" customWidth="1"/>
    <col min="3" max="3" width="11.1796875" style="76" bestFit="1" customWidth="1"/>
    <col min="4" max="5" width="10.1796875" style="76" bestFit="1" customWidth="1"/>
    <col min="6" max="6" width="10.81640625" style="76" bestFit="1" customWidth="1"/>
    <col min="7" max="7" width="8" style="41" bestFit="1" customWidth="1"/>
    <col min="8" max="9" width="8" style="74" bestFit="1" customWidth="1"/>
    <col min="10" max="10" width="4.81640625" style="74" bestFit="1" customWidth="1"/>
    <col min="11" max="13" width="7.26953125" style="74" customWidth="1"/>
    <col min="14" max="16384" width="8.81640625" style="74"/>
  </cols>
  <sheetData>
    <row r="1" spans="1:13" ht="15" customHeight="1" x14ac:dyDescent="0.35">
      <c r="A1" s="71" t="s">
        <v>72</v>
      </c>
      <c r="B1" s="72"/>
      <c r="C1" s="72"/>
      <c r="D1" s="72"/>
      <c r="E1" s="72"/>
      <c r="F1" s="72"/>
      <c r="G1" s="73"/>
      <c r="H1" s="72"/>
      <c r="I1" s="72"/>
      <c r="J1" s="72"/>
    </row>
    <row r="2" spans="1:13" ht="15" customHeight="1" thickBot="1" x14ac:dyDescent="0.4">
      <c r="A2" s="75"/>
    </row>
    <row r="3" spans="1:13" s="77" customFormat="1" ht="15" customHeight="1" thickTop="1" x14ac:dyDescent="0.35">
      <c r="A3" s="59" t="s">
        <v>0</v>
      </c>
      <c r="B3" s="99" t="s">
        <v>2</v>
      </c>
      <c r="C3" s="100"/>
      <c r="D3" s="100"/>
      <c r="E3" s="99" t="s">
        <v>64</v>
      </c>
      <c r="F3" s="100"/>
      <c r="G3" s="100"/>
      <c r="H3" s="99" t="s">
        <v>67</v>
      </c>
      <c r="I3" s="100"/>
      <c r="J3" s="100"/>
      <c r="K3" s="41"/>
      <c r="L3" s="41"/>
      <c r="M3" s="41"/>
    </row>
    <row r="4" spans="1:13" ht="18" x14ac:dyDescent="0.35">
      <c r="A4" s="70" t="s">
        <v>1</v>
      </c>
      <c r="B4" s="3" t="s">
        <v>61</v>
      </c>
      <c r="C4" s="3" t="s">
        <v>62</v>
      </c>
      <c r="D4" s="3" t="s">
        <v>63</v>
      </c>
      <c r="E4" s="3" t="s">
        <v>65</v>
      </c>
      <c r="F4" s="3" t="s">
        <v>66</v>
      </c>
      <c r="G4" s="3" t="s">
        <v>73</v>
      </c>
      <c r="H4" s="3" t="s">
        <v>68</v>
      </c>
      <c r="I4" s="3" t="s">
        <v>69</v>
      </c>
      <c r="J4" s="4" t="s">
        <v>70</v>
      </c>
      <c r="K4" s="41"/>
      <c r="L4" s="41"/>
      <c r="M4" s="41"/>
    </row>
    <row r="5" spans="1:13" s="78" customFormat="1" ht="13" x14ac:dyDescent="0.3">
      <c r="A5" s="61" t="s">
        <v>3</v>
      </c>
      <c r="B5" s="66">
        <v>131356582</v>
      </c>
      <c r="C5" s="66">
        <v>91626824</v>
      </c>
      <c r="D5" s="66">
        <v>2358795</v>
      </c>
      <c r="E5" s="66">
        <v>9425838</v>
      </c>
      <c r="F5" s="66">
        <f t="shared" ref="F5:F36" si="0">E5/D5*1000</f>
        <v>3996.039503220924</v>
      </c>
      <c r="G5" s="10">
        <v>1.2540738793207435</v>
      </c>
      <c r="H5" s="10">
        <f>D5/B5*100</f>
        <v>1.7957189233197315</v>
      </c>
      <c r="I5" s="10">
        <f t="shared" ref="I5:I36" si="1">D5/C5*100</f>
        <v>2.5743498432293146</v>
      </c>
      <c r="J5" s="18" t="s">
        <v>74</v>
      </c>
      <c r="L5" s="47"/>
      <c r="M5" s="47"/>
    </row>
    <row r="6" spans="1:13" ht="13.5" x14ac:dyDescent="0.35">
      <c r="A6" s="62" t="s">
        <v>4</v>
      </c>
      <c r="B6" s="67">
        <v>1883765</v>
      </c>
      <c r="C6" s="67">
        <v>1211116</v>
      </c>
      <c r="D6" s="67">
        <v>9739</v>
      </c>
      <c r="E6" s="67">
        <v>41629</v>
      </c>
      <c r="F6" s="67">
        <f t="shared" si="0"/>
        <v>4274.4634972789818</v>
      </c>
      <c r="G6" s="17">
        <v>0.52715342217278538</v>
      </c>
      <c r="H6" s="17">
        <f t="shared" ref="H6:H36" si="2">D6/B6*100</f>
        <v>0.51699654680918272</v>
      </c>
      <c r="I6" s="17">
        <f t="shared" si="1"/>
        <v>0.80413436863190657</v>
      </c>
      <c r="J6" s="18">
        <v>47</v>
      </c>
      <c r="L6" s="41"/>
      <c r="M6" s="41"/>
    </row>
    <row r="7" spans="1:13" ht="13.5" x14ac:dyDescent="0.35">
      <c r="A7" s="62" t="s">
        <v>5</v>
      </c>
      <c r="B7" s="67">
        <v>343032</v>
      </c>
      <c r="C7" s="67">
        <v>277302</v>
      </c>
      <c r="D7" s="67">
        <v>1695</v>
      </c>
      <c r="E7" s="67">
        <v>6230</v>
      </c>
      <c r="F7" s="67">
        <f t="shared" si="0"/>
        <v>3675.5162241887906</v>
      </c>
      <c r="G7" s="17">
        <v>0.34688331190600413</v>
      </c>
      <c r="H7" s="17">
        <f t="shared" si="2"/>
        <v>0.49412299727139158</v>
      </c>
      <c r="I7" s="17">
        <f t="shared" si="1"/>
        <v>0.61124694376528121</v>
      </c>
      <c r="J7" s="18">
        <v>51</v>
      </c>
      <c r="L7" s="41"/>
      <c r="M7" s="41"/>
    </row>
    <row r="8" spans="1:13" ht="13.5" x14ac:dyDescent="0.35">
      <c r="A8" s="62" t="s">
        <v>6</v>
      </c>
      <c r="B8" s="67">
        <v>2285323</v>
      </c>
      <c r="C8" s="67">
        <v>1573796</v>
      </c>
      <c r="D8" s="67">
        <v>20484</v>
      </c>
      <c r="E8" s="67">
        <v>92205</v>
      </c>
      <c r="F8" s="67">
        <f t="shared" si="0"/>
        <v>4501.318101933216</v>
      </c>
      <c r="G8" s="17">
        <v>0.80303842112743973</v>
      </c>
      <c r="H8" s="17">
        <f t="shared" si="2"/>
        <v>0.89632844022486091</v>
      </c>
      <c r="I8" s="17">
        <f t="shared" si="1"/>
        <v>1.301566403777872</v>
      </c>
      <c r="J8" s="18">
        <v>35</v>
      </c>
      <c r="L8" s="41"/>
      <c r="M8" s="41"/>
    </row>
    <row r="9" spans="1:13" ht="13.5" x14ac:dyDescent="0.35">
      <c r="A9" s="62" t="s">
        <v>7</v>
      </c>
      <c r="B9" s="67">
        <v>1121518</v>
      </c>
      <c r="C9" s="67">
        <v>718679</v>
      </c>
      <c r="D9" s="67">
        <v>8871</v>
      </c>
      <c r="E9" s="67">
        <v>31850</v>
      </c>
      <c r="F9" s="67">
        <f t="shared" si="0"/>
        <v>3590.3505805433438</v>
      </c>
      <c r="G9" s="17">
        <v>0.76976079894645488</v>
      </c>
      <c r="H9" s="17">
        <f t="shared" si="2"/>
        <v>0.79098150899049335</v>
      </c>
      <c r="I9" s="17">
        <f t="shared" si="1"/>
        <v>1.2343480190738843</v>
      </c>
      <c r="J9" s="18">
        <v>38</v>
      </c>
      <c r="L9" s="41"/>
      <c r="M9" s="41"/>
    </row>
    <row r="10" spans="1:13" ht="13.5" x14ac:dyDescent="0.35">
      <c r="A10" s="62" t="s">
        <v>8</v>
      </c>
      <c r="B10" s="67">
        <v>15171832</v>
      </c>
      <c r="C10" s="67">
        <v>10494379</v>
      </c>
      <c r="D10" s="67">
        <v>474992</v>
      </c>
      <c r="E10" s="67">
        <v>2153136</v>
      </c>
      <c r="F10" s="67">
        <f t="shared" si="0"/>
        <v>4532.9942399029878</v>
      </c>
      <c r="G10" s="17">
        <v>2.1288241049215997</v>
      </c>
      <c r="H10" s="17">
        <f t="shared" si="2"/>
        <v>3.1307491409079664</v>
      </c>
      <c r="I10" s="17">
        <f t="shared" si="1"/>
        <v>4.5261563356917067</v>
      </c>
      <c r="J10" s="18">
        <v>4</v>
      </c>
      <c r="L10" s="41"/>
      <c r="M10" s="41"/>
    </row>
    <row r="11" spans="1:13" ht="13.5" x14ac:dyDescent="0.35">
      <c r="A11" s="62" t="s">
        <v>9</v>
      </c>
      <c r="B11" s="67">
        <v>2079044</v>
      </c>
      <c r="C11" s="67">
        <v>1516764</v>
      </c>
      <c r="D11" s="67">
        <v>23140</v>
      </c>
      <c r="E11" s="67">
        <v>99625</v>
      </c>
      <c r="F11" s="67">
        <f t="shared" si="0"/>
        <v>4305.3154710458075</v>
      </c>
      <c r="G11" s="17">
        <v>0.78354977265455727</v>
      </c>
      <c r="H11" s="17">
        <f t="shared" si="2"/>
        <v>1.1130115572349599</v>
      </c>
      <c r="I11" s="17">
        <f t="shared" si="1"/>
        <v>1.5256163780258498</v>
      </c>
      <c r="J11" s="18">
        <v>31</v>
      </c>
      <c r="L11" s="41"/>
      <c r="M11" s="41"/>
    </row>
    <row r="12" spans="1:13" ht="13.5" x14ac:dyDescent="0.35">
      <c r="A12" s="62" t="s">
        <v>10</v>
      </c>
      <c r="B12" s="67">
        <v>1653789</v>
      </c>
      <c r="C12" s="67">
        <v>1279106</v>
      </c>
      <c r="D12" s="67">
        <v>60856</v>
      </c>
      <c r="E12" s="67">
        <v>229298</v>
      </c>
      <c r="F12" s="67">
        <f t="shared" si="0"/>
        <v>3767.8782700144602</v>
      </c>
      <c r="G12" s="17">
        <v>1.337710810886179</v>
      </c>
      <c r="H12" s="17">
        <f t="shared" si="2"/>
        <v>3.6797922830542471</v>
      </c>
      <c r="I12" s="17">
        <f t="shared" si="1"/>
        <v>4.7576979546652121</v>
      </c>
      <c r="J12" s="18">
        <v>3</v>
      </c>
      <c r="L12" s="41"/>
      <c r="M12" s="41"/>
    </row>
    <row r="13" spans="1:13" ht="13.5" x14ac:dyDescent="0.35">
      <c r="A13" s="62" t="s">
        <v>11</v>
      </c>
      <c r="B13" s="67">
        <v>388288</v>
      </c>
      <c r="C13" s="67">
        <v>291246</v>
      </c>
      <c r="D13" s="67">
        <v>4579</v>
      </c>
      <c r="E13" s="67">
        <v>21993</v>
      </c>
      <c r="F13" s="67">
        <f t="shared" si="0"/>
        <v>4803.0137584625463</v>
      </c>
      <c r="G13" s="17">
        <v>0.95103877840835382</v>
      </c>
      <c r="H13" s="17">
        <f t="shared" si="2"/>
        <v>1.179279297840778</v>
      </c>
      <c r="I13" s="17">
        <f t="shared" si="1"/>
        <v>1.5722104337913652</v>
      </c>
      <c r="J13" s="18">
        <v>27</v>
      </c>
      <c r="L13" s="41"/>
      <c r="M13" s="41"/>
    </row>
    <row r="14" spans="1:13" ht="13.5" x14ac:dyDescent="0.35">
      <c r="A14" s="62" t="s">
        <v>12</v>
      </c>
      <c r="B14" s="67">
        <v>275645</v>
      </c>
      <c r="C14" s="67">
        <v>201566</v>
      </c>
      <c r="D14" s="67">
        <v>9024</v>
      </c>
      <c r="E14" s="67">
        <v>41166</v>
      </c>
      <c r="F14" s="67">
        <f t="shared" si="0"/>
        <v>4561.8351063829787</v>
      </c>
      <c r="G14" s="17">
        <v>1.7362038097286627</v>
      </c>
      <c r="H14" s="17">
        <f t="shared" si="2"/>
        <v>3.2737760525313355</v>
      </c>
      <c r="I14" s="17">
        <f t="shared" si="1"/>
        <v>4.4769455166049834</v>
      </c>
      <c r="J14" s="18">
        <v>5</v>
      </c>
      <c r="L14" s="41"/>
      <c r="M14" s="41"/>
    </row>
    <row r="15" spans="1:13" ht="13.5" x14ac:dyDescent="0.35">
      <c r="A15" s="62" t="s">
        <v>13</v>
      </c>
      <c r="B15" s="67">
        <v>7849542</v>
      </c>
      <c r="C15" s="67">
        <v>5300070</v>
      </c>
      <c r="D15" s="67">
        <v>71607</v>
      </c>
      <c r="E15" s="67">
        <v>386883</v>
      </c>
      <c r="F15" s="67">
        <f t="shared" si="0"/>
        <v>5402.8656416272152</v>
      </c>
      <c r="G15" s="17">
        <v>0.86945445324856629</v>
      </c>
      <c r="H15" s="17">
        <f t="shared" si="2"/>
        <v>0.91224430673789625</v>
      </c>
      <c r="I15" s="17">
        <f t="shared" si="1"/>
        <v>1.3510576275407682</v>
      </c>
      <c r="J15" s="18">
        <v>34</v>
      </c>
      <c r="L15" s="41"/>
      <c r="M15" s="41"/>
    </row>
    <row r="16" spans="1:13" ht="13.5" x14ac:dyDescent="0.35">
      <c r="A16" s="62" t="s">
        <v>14</v>
      </c>
      <c r="B16" s="67">
        <v>3709312</v>
      </c>
      <c r="C16" s="67">
        <v>2460182</v>
      </c>
      <c r="D16" s="67">
        <v>53920</v>
      </c>
      <c r="E16" s="67">
        <v>204183</v>
      </c>
      <c r="F16" s="67">
        <f t="shared" si="0"/>
        <v>3786.7767062314538</v>
      </c>
      <c r="G16" s="17">
        <v>1.0674606056205067</v>
      </c>
      <c r="H16" s="17">
        <f t="shared" si="2"/>
        <v>1.453638841920011</v>
      </c>
      <c r="I16" s="17">
        <f t="shared" si="1"/>
        <v>2.1917077679618826</v>
      </c>
      <c r="J16" s="18">
        <v>14</v>
      </c>
      <c r="L16" s="41"/>
      <c r="M16" s="41"/>
    </row>
    <row r="17" spans="1:13" ht="13.5" x14ac:dyDescent="0.35">
      <c r="A17" s="62" t="s">
        <v>15</v>
      </c>
      <c r="B17" s="67">
        <v>591084</v>
      </c>
      <c r="C17" s="67">
        <v>428729</v>
      </c>
      <c r="D17" s="67">
        <v>6590</v>
      </c>
      <c r="E17" s="67">
        <v>28089</v>
      </c>
      <c r="F17" s="67">
        <f t="shared" si="0"/>
        <v>4262.3672230652501</v>
      </c>
      <c r="G17" s="17">
        <v>1.0201057693774336</v>
      </c>
      <c r="H17" s="17">
        <f t="shared" si="2"/>
        <v>1.1149007586062218</v>
      </c>
      <c r="I17" s="17">
        <f t="shared" si="1"/>
        <v>1.5371015256723943</v>
      </c>
      <c r="J17" s="18">
        <v>30</v>
      </c>
      <c r="L17" s="41"/>
      <c r="M17" s="41"/>
    </row>
    <row r="18" spans="1:13" ht="13.5" x14ac:dyDescent="0.35">
      <c r="A18" s="62" t="s">
        <v>16</v>
      </c>
      <c r="B18" s="67">
        <v>577926</v>
      </c>
      <c r="C18" s="67">
        <v>385696</v>
      </c>
      <c r="D18" s="67">
        <v>6211</v>
      </c>
      <c r="E18" s="67">
        <v>23483</v>
      </c>
      <c r="F18" s="67">
        <f t="shared" si="0"/>
        <v>3780.8726453067138</v>
      </c>
      <c r="G18" s="17">
        <v>1.0891788047279534</v>
      </c>
      <c r="H18" s="17">
        <f t="shared" si="2"/>
        <v>1.0747050660465181</v>
      </c>
      <c r="I18" s="17">
        <f t="shared" si="1"/>
        <v>1.610335601095163</v>
      </c>
      <c r="J18" s="18">
        <v>24</v>
      </c>
      <c r="L18" s="41"/>
      <c r="M18" s="41"/>
    </row>
    <row r="19" spans="1:13" ht="13.5" x14ac:dyDescent="0.35">
      <c r="A19" s="62" t="s">
        <v>17</v>
      </c>
      <c r="B19" s="67">
        <v>5722755</v>
      </c>
      <c r="C19" s="67">
        <v>4064281</v>
      </c>
      <c r="D19" s="67">
        <v>80638</v>
      </c>
      <c r="E19" s="67">
        <v>305859</v>
      </c>
      <c r="F19" s="67">
        <f t="shared" si="0"/>
        <v>3792.9884173714627</v>
      </c>
      <c r="G19" s="17">
        <v>0.81979894087827432</v>
      </c>
      <c r="H19" s="17">
        <f t="shared" si="2"/>
        <v>1.4090765723851535</v>
      </c>
      <c r="I19" s="17">
        <f t="shared" si="1"/>
        <v>1.9840655702693784</v>
      </c>
      <c r="J19" s="18">
        <v>18</v>
      </c>
      <c r="L19" s="41"/>
      <c r="M19" s="41"/>
    </row>
    <row r="20" spans="1:13" ht="13.5" x14ac:dyDescent="0.35">
      <c r="A20" s="62" t="s">
        <v>18</v>
      </c>
      <c r="B20" s="67">
        <v>2816535</v>
      </c>
      <c r="C20" s="67">
        <v>2004999</v>
      </c>
      <c r="D20" s="67">
        <v>19872</v>
      </c>
      <c r="E20" s="67">
        <v>76636</v>
      </c>
      <c r="F20" s="67">
        <f t="shared" si="0"/>
        <v>3856.4814814814813</v>
      </c>
      <c r="G20" s="17">
        <v>0.59119537319188653</v>
      </c>
      <c r="H20" s="17">
        <f t="shared" si="2"/>
        <v>0.70554777412671954</v>
      </c>
      <c r="I20" s="17">
        <f t="shared" si="1"/>
        <v>0.99112268883924626</v>
      </c>
      <c r="J20" s="18">
        <v>42</v>
      </c>
      <c r="L20" s="41"/>
      <c r="M20" s="41"/>
    </row>
    <row r="21" spans="1:13" ht="13.5" x14ac:dyDescent="0.35">
      <c r="A21" s="62" t="s">
        <v>19</v>
      </c>
      <c r="B21" s="67">
        <v>1324876</v>
      </c>
      <c r="C21" s="67">
        <v>964039</v>
      </c>
      <c r="D21" s="67">
        <v>12537</v>
      </c>
      <c r="E21" s="67">
        <v>39711</v>
      </c>
      <c r="F21" s="67">
        <f t="shared" si="0"/>
        <v>3167.5041876046903</v>
      </c>
      <c r="G21" s="17">
        <v>0.72967834508488294</v>
      </c>
      <c r="H21" s="17">
        <f t="shared" si="2"/>
        <v>0.94627723651119056</v>
      </c>
      <c r="I21" s="17">
        <f t="shared" si="1"/>
        <v>1.3004660599830504</v>
      </c>
      <c r="J21" s="18">
        <v>36</v>
      </c>
      <c r="L21" s="41"/>
      <c r="M21" s="41"/>
    </row>
    <row r="22" spans="1:13" ht="13.5" x14ac:dyDescent="0.35">
      <c r="A22" s="62" t="s">
        <v>20</v>
      </c>
      <c r="B22" s="67">
        <v>1218580</v>
      </c>
      <c r="C22" s="67">
        <v>858499</v>
      </c>
      <c r="D22" s="67">
        <v>14527</v>
      </c>
      <c r="E22" s="67">
        <v>51617</v>
      </c>
      <c r="F22" s="67">
        <f t="shared" si="0"/>
        <v>3553.1768431197079</v>
      </c>
      <c r="G22" s="17">
        <v>0.90085530379280032</v>
      </c>
      <c r="H22" s="17">
        <f t="shared" si="2"/>
        <v>1.1921252605491639</v>
      </c>
      <c r="I22" s="17">
        <f t="shared" si="1"/>
        <v>1.6921394200808619</v>
      </c>
      <c r="J22" s="18">
        <v>21</v>
      </c>
      <c r="L22" s="41"/>
      <c r="M22" s="41"/>
    </row>
    <row r="23" spans="1:13" ht="13.5" x14ac:dyDescent="0.35">
      <c r="A23" s="62" t="s">
        <v>21</v>
      </c>
      <c r="B23" s="67">
        <v>1740856</v>
      </c>
      <c r="C23" s="67">
        <v>1192015</v>
      </c>
      <c r="D23" s="67">
        <v>18413</v>
      </c>
      <c r="E23" s="67">
        <v>63381</v>
      </c>
      <c r="F23" s="67">
        <f t="shared" si="0"/>
        <v>3442.1875848585241</v>
      </c>
      <c r="G23" s="17">
        <v>0.90723074974181261</v>
      </c>
      <c r="H23" s="17">
        <f t="shared" si="2"/>
        <v>1.0576980519928127</v>
      </c>
      <c r="I23" s="17">
        <f t="shared" si="1"/>
        <v>1.5446953268205519</v>
      </c>
      <c r="J23" s="18">
        <v>29</v>
      </c>
      <c r="L23" s="41"/>
      <c r="M23" s="41"/>
    </row>
    <row r="24" spans="1:13" ht="13.5" x14ac:dyDescent="0.35">
      <c r="A24" s="62" t="s">
        <v>22</v>
      </c>
      <c r="B24" s="67">
        <v>1879651</v>
      </c>
      <c r="C24" s="67">
        <v>1167745</v>
      </c>
      <c r="D24" s="67">
        <v>13007</v>
      </c>
      <c r="E24" s="67">
        <v>43329</v>
      </c>
      <c r="F24" s="67">
        <f t="shared" si="0"/>
        <v>3331.206273545014</v>
      </c>
      <c r="G24" s="17">
        <v>0.57727188307956145</v>
      </c>
      <c r="H24" s="17">
        <f t="shared" si="2"/>
        <v>0.69199016200347829</v>
      </c>
      <c r="I24" s="17">
        <f t="shared" si="1"/>
        <v>1.1138561929188309</v>
      </c>
      <c r="J24" s="18">
        <v>40</v>
      </c>
      <c r="L24" s="41"/>
      <c r="M24" s="41"/>
    </row>
    <row r="25" spans="1:13" ht="13.5" x14ac:dyDescent="0.35">
      <c r="A25" s="62" t="s">
        <v>23</v>
      </c>
      <c r="B25" s="67">
        <v>615092</v>
      </c>
      <c r="C25" s="67">
        <v>447476</v>
      </c>
      <c r="D25" s="67">
        <v>9336</v>
      </c>
      <c r="E25" s="67">
        <v>35866</v>
      </c>
      <c r="F25" s="67">
        <f t="shared" si="0"/>
        <v>3841.6880891173951</v>
      </c>
      <c r="G25" s="17">
        <v>1.4331884667209052</v>
      </c>
      <c r="H25" s="17">
        <f t="shared" si="2"/>
        <v>1.5178217242298713</v>
      </c>
      <c r="I25" s="17">
        <f t="shared" si="1"/>
        <v>2.0863688778839538</v>
      </c>
      <c r="J25" s="18">
        <v>17</v>
      </c>
      <c r="L25" s="41"/>
      <c r="M25" s="41"/>
    </row>
    <row r="26" spans="1:13" ht="13.5" x14ac:dyDescent="0.35">
      <c r="A26" s="63" t="s">
        <v>24</v>
      </c>
      <c r="B26" s="67">
        <v>2601859</v>
      </c>
      <c r="C26" s="67">
        <v>1963722</v>
      </c>
      <c r="D26" s="67">
        <v>75341</v>
      </c>
      <c r="E26" s="67">
        <v>249343</v>
      </c>
      <c r="F26" s="67">
        <f t="shared" si="0"/>
        <v>3309.5260216880583</v>
      </c>
      <c r="G26" s="17">
        <v>1.395352481192152</v>
      </c>
      <c r="H26" s="17">
        <f t="shared" si="2"/>
        <v>2.8956603720647429</v>
      </c>
      <c r="I26" s="17">
        <f t="shared" si="1"/>
        <v>3.8366428649269091</v>
      </c>
      <c r="J26" s="18">
        <v>6</v>
      </c>
      <c r="L26" s="41"/>
      <c r="M26" s="41"/>
    </row>
    <row r="27" spans="1:13" ht="13.5" x14ac:dyDescent="0.35">
      <c r="A27" s="62" t="s">
        <v>25</v>
      </c>
      <c r="B27" s="67">
        <v>3051697</v>
      </c>
      <c r="C27" s="67">
        <v>2365151</v>
      </c>
      <c r="D27" s="67">
        <v>89007</v>
      </c>
      <c r="E27" s="67">
        <v>340829</v>
      </c>
      <c r="F27" s="67">
        <f t="shared" si="0"/>
        <v>3829.2381498084424</v>
      </c>
      <c r="G27" s="17">
        <v>1.3908733741622772</v>
      </c>
      <c r="H27" s="17">
        <f t="shared" si="2"/>
        <v>2.9166394959919022</v>
      </c>
      <c r="I27" s="17">
        <f t="shared" si="1"/>
        <v>3.7632692373552468</v>
      </c>
      <c r="J27" s="18">
        <v>7</v>
      </c>
      <c r="L27" s="41"/>
      <c r="M27" s="41"/>
    </row>
    <row r="28" spans="1:13" ht="13.5" x14ac:dyDescent="0.35">
      <c r="A28" s="62" t="s">
        <v>26</v>
      </c>
      <c r="B28" s="67">
        <v>4546347</v>
      </c>
      <c r="C28" s="67">
        <v>3253011</v>
      </c>
      <c r="D28" s="67">
        <v>51958</v>
      </c>
      <c r="E28" s="67">
        <v>161782</v>
      </c>
      <c r="F28" s="67">
        <f t="shared" si="0"/>
        <v>3113.7072250664</v>
      </c>
      <c r="G28" s="17">
        <v>0.67238998768907299</v>
      </c>
      <c r="H28" s="17">
        <f t="shared" si="2"/>
        <v>1.1428516125143988</v>
      </c>
      <c r="I28" s="17">
        <f t="shared" si="1"/>
        <v>1.5972279220697378</v>
      </c>
      <c r="J28" s="18">
        <v>25</v>
      </c>
      <c r="L28" s="41"/>
      <c r="M28" s="41"/>
    </row>
    <row r="29" spans="1:13" ht="13.5" x14ac:dyDescent="0.35">
      <c r="A29" s="62" t="s">
        <v>27</v>
      </c>
      <c r="B29" s="67">
        <v>2383813</v>
      </c>
      <c r="C29" s="67">
        <v>1805993</v>
      </c>
      <c r="D29" s="67">
        <v>45653</v>
      </c>
      <c r="E29" s="67">
        <v>162167</v>
      </c>
      <c r="F29" s="67">
        <f t="shared" si="0"/>
        <v>3552.1652465336338</v>
      </c>
      <c r="G29" s="17">
        <v>1.1433105717469385</v>
      </c>
      <c r="H29" s="17">
        <f t="shared" si="2"/>
        <v>1.915125053852798</v>
      </c>
      <c r="I29" s="17">
        <f t="shared" si="1"/>
        <v>2.5278614036709999</v>
      </c>
      <c r="J29" s="18">
        <v>10</v>
      </c>
      <c r="L29" s="41"/>
      <c r="M29" s="41"/>
    </row>
    <row r="30" spans="1:13" ht="13.5" x14ac:dyDescent="0.35">
      <c r="A30" s="62" t="s">
        <v>28</v>
      </c>
      <c r="B30" s="67">
        <v>1169646</v>
      </c>
      <c r="C30" s="67">
        <v>696183</v>
      </c>
      <c r="D30" s="67">
        <v>6167</v>
      </c>
      <c r="E30" s="67">
        <v>20733</v>
      </c>
      <c r="F30" s="67">
        <f t="shared" si="0"/>
        <v>3361.9263823577103</v>
      </c>
      <c r="G30" s="17">
        <v>0.54176174868871085</v>
      </c>
      <c r="H30" s="17">
        <f t="shared" si="2"/>
        <v>0.5272535450897109</v>
      </c>
      <c r="I30" s="17">
        <f t="shared" si="1"/>
        <v>0.88583030611204239</v>
      </c>
      <c r="J30" s="18">
        <v>44</v>
      </c>
      <c r="L30" s="41"/>
      <c r="M30" s="41"/>
    </row>
    <row r="31" spans="1:13" ht="13.5" x14ac:dyDescent="0.35">
      <c r="A31" s="62" t="s">
        <v>29</v>
      </c>
      <c r="B31" s="67">
        <v>2563895</v>
      </c>
      <c r="C31" s="67">
        <v>1799752</v>
      </c>
      <c r="D31" s="67">
        <v>26033</v>
      </c>
      <c r="E31" s="67">
        <v>101825</v>
      </c>
      <c r="F31" s="67">
        <f t="shared" si="0"/>
        <v>3911.3817078323664</v>
      </c>
      <c r="G31" s="17">
        <v>0.86045909686314603</v>
      </c>
      <c r="H31" s="17">
        <f t="shared" si="2"/>
        <v>1.0153691941362655</v>
      </c>
      <c r="I31" s="17">
        <f t="shared" si="1"/>
        <v>1.446477070174113</v>
      </c>
      <c r="J31" s="18">
        <v>32</v>
      </c>
      <c r="L31" s="41"/>
      <c r="M31" s="41"/>
    </row>
    <row r="32" spans="1:13" ht="13.5" x14ac:dyDescent="0.35">
      <c r="A32" s="62" t="s">
        <v>30</v>
      </c>
      <c r="B32" s="67">
        <v>433522</v>
      </c>
      <c r="C32" s="67">
        <v>284386</v>
      </c>
      <c r="D32" s="67">
        <v>4526</v>
      </c>
      <c r="E32" s="67">
        <v>16707</v>
      </c>
      <c r="F32" s="67">
        <f t="shared" si="0"/>
        <v>3691.3389306230665</v>
      </c>
      <c r="G32" s="17">
        <v>1.1334640906879823</v>
      </c>
      <c r="H32" s="17">
        <f t="shared" si="2"/>
        <v>1.0440069938780501</v>
      </c>
      <c r="I32" s="17">
        <f t="shared" si="1"/>
        <v>1.5914988782851476</v>
      </c>
      <c r="J32" s="18">
        <v>26</v>
      </c>
      <c r="L32" s="41"/>
      <c r="M32" s="41"/>
    </row>
    <row r="33" spans="1:13" ht="13.5" x14ac:dyDescent="0.35">
      <c r="A33" s="62" t="s">
        <v>31</v>
      </c>
      <c r="B33" s="67">
        <v>802709</v>
      </c>
      <c r="C33" s="67">
        <v>570034</v>
      </c>
      <c r="D33" s="67">
        <v>10126</v>
      </c>
      <c r="E33" s="67">
        <v>35585</v>
      </c>
      <c r="F33" s="67">
        <f t="shared" si="0"/>
        <v>3514.2208176970175</v>
      </c>
      <c r="G33" s="17">
        <v>1.012401455513797</v>
      </c>
      <c r="H33" s="17">
        <f t="shared" si="2"/>
        <v>1.2614783190421435</v>
      </c>
      <c r="I33" s="17">
        <f t="shared" si="1"/>
        <v>1.7763852682471573</v>
      </c>
      <c r="J33" s="18">
        <v>20</v>
      </c>
      <c r="L33" s="41"/>
      <c r="M33" s="41"/>
    </row>
    <row r="34" spans="1:13" ht="13.5" x14ac:dyDescent="0.35">
      <c r="A34" s="62" t="s">
        <v>32</v>
      </c>
      <c r="B34" s="67">
        <v>1044025</v>
      </c>
      <c r="C34" s="67">
        <v>763287</v>
      </c>
      <c r="D34" s="67">
        <v>8215</v>
      </c>
      <c r="E34" s="67">
        <v>47635</v>
      </c>
      <c r="F34" s="67">
        <f t="shared" si="0"/>
        <v>5798.5392574558737</v>
      </c>
      <c r="G34" s="17">
        <v>0.7022227594767273</v>
      </c>
      <c r="H34" s="17">
        <f t="shared" si="2"/>
        <v>0.78685855223773382</v>
      </c>
      <c r="I34" s="17">
        <f t="shared" si="1"/>
        <v>1.0762662013109092</v>
      </c>
      <c r="J34" s="18">
        <v>41</v>
      </c>
      <c r="L34" s="41"/>
      <c r="M34" s="41"/>
    </row>
    <row r="35" spans="1:13" ht="13.5" x14ac:dyDescent="0.35">
      <c r="A35" s="62" t="s">
        <v>33</v>
      </c>
      <c r="B35" s="67">
        <v>634654</v>
      </c>
      <c r="C35" s="67">
        <v>490381</v>
      </c>
      <c r="D35" s="67">
        <v>8138</v>
      </c>
      <c r="E35" s="67">
        <v>31818</v>
      </c>
      <c r="F35" s="67">
        <f t="shared" si="0"/>
        <v>3909.8058491029738</v>
      </c>
      <c r="G35" s="17">
        <v>0.79605958262539533</v>
      </c>
      <c r="H35" s="17">
        <f t="shared" si="2"/>
        <v>1.2822734907524416</v>
      </c>
      <c r="I35" s="17">
        <f t="shared" si="1"/>
        <v>1.6595259604266888</v>
      </c>
      <c r="J35" s="18">
        <v>22</v>
      </c>
      <c r="L35" s="41"/>
      <c r="M35" s="41"/>
    </row>
    <row r="36" spans="1:13" ht="13.5" x14ac:dyDescent="0.35">
      <c r="A36" s="62" t="s">
        <v>34</v>
      </c>
      <c r="B36" s="67">
        <v>4082108</v>
      </c>
      <c r="C36" s="67">
        <v>3030048</v>
      </c>
      <c r="D36" s="67">
        <v>178870</v>
      </c>
      <c r="E36" s="67">
        <v>630399</v>
      </c>
      <c r="F36" s="67">
        <f t="shared" si="0"/>
        <v>3524.3417006764689</v>
      </c>
      <c r="G36" s="17">
        <v>1.8126585647447933</v>
      </c>
      <c r="H36" s="17">
        <f t="shared" si="2"/>
        <v>4.3818046950252176</v>
      </c>
      <c r="I36" s="17">
        <f t="shared" si="1"/>
        <v>5.9032068138854568</v>
      </c>
      <c r="J36" s="18">
        <v>2</v>
      </c>
      <c r="L36" s="41"/>
      <c r="M36" s="41"/>
    </row>
    <row r="37" spans="1:13" ht="13.5" x14ac:dyDescent="0.35">
      <c r="A37" s="62" t="s">
        <v>35</v>
      </c>
      <c r="B37" s="67">
        <v>813731</v>
      </c>
      <c r="C37" s="67">
        <v>521692</v>
      </c>
      <c r="D37" s="67">
        <v>7103</v>
      </c>
      <c r="E37" s="67">
        <v>26637</v>
      </c>
      <c r="F37" s="67">
        <f t="shared" ref="F37:F57" si="3">E37/D37*1000</f>
        <v>3750.1055891876672</v>
      </c>
      <c r="G37" s="17">
        <v>0.87856553405583471</v>
      </c>
      <c r="H37" s="17">
        <f t="shared" ref="H37:H57" si="4">D37/B37*100</f>
        <v>0.87289288474938276</v>
      </c>
      <c r="I37" s="17">
        <f t="shared" ref="I37:I57" si="5">D37/C37*100</f>
        <v>1.3615313249963579</v>
      </c>
      <c r="J37" s="18">
        <v>33</v>
      </c>
      <c r="L37" s="41"/>
      <c r="M37" s="41"/>
    </row>
    <row r="38" spans="1:13" ht="13.5" x14ac:dyDescent="0.35">
      <c r="A38" s="62" t="s">
        <v>36</v>
      </c>
      <c r="B38" s="67">
        <v>8589932</v>
      </c>
      <c r="C38" s="67">
        <v>5989363</v>
      </c>
      <c r="D38" s="67">
        <v>356771</v>
      </c>
      <c r="E38" s="67">
        <v>1541264</v>
      </c>
      <c r="F38" s="67">
        <f t="shared" si="3"/>
        <v>4320.0372227563339</v>
      </c>
      <c r="G38" s="17">
        <v>2.3889435010577826</v>
      </c>
      <c r="H38" s="17">
        <f t="shared" si="4"/>
        <v>4.1533623316226489</v>
      </c>
      <c r="I38" s="17">
        <f t="shared" si="5"/>
        <v>5.9567436470289081</v>
      </c>
      <c r="J38" s="18">
        <v>1</v>
      </c>
      <c r="L38" s="41"/>
      <c r="M38" s="41"/>
    </row>
    <row r="39" spans="1:13" ht="13.5" x14ac:dyDescent="0.35">
      <c r="A39" s="62" t="s">
        <v>37</v>
      </c>
      <c r="B39" s="67">
        <v>3680813</v>
      </c>
      <c r="C39" s="67">
        <v>2490379</v>
      </c>
      <c r="D39" s="67">
        <v>53449</v>
      </c>
      <c r="E39" s="67">
        <v>197622</v>
      </c>
      <c r="F39" s="67">
        <f t="shared" si="3"/>
        <v>3697.3937772455984</v>
      </c>
      <c r="G39" s="17">
        <v>1.187205488219649</v>
      </c>
      <c r="H39" s="17">
        <f t="shared" si="4"/>
        <v>1.4520976751603518</v>
      </c>
      <c r="I39" s="17">
        <f t="shared" si="5"/>
        <v>2.1462195111667741</v>
      </c>
      <c r="J39" s="18">
        <v>15</v>
      </c>
      <c r="L39" s="41"/>
      <c r="M39" s="41"/>
    </row>
    <row r="40" spans="1:13" ht="13.5" x14ac:dyDescent="0.35">
      <c r="A40" s="62" t="s">
        <v>38</v>
      </c>
      <c r="B40" s="67">
        <v>302426</v>
      </c>
      <c r="C40" s="67">
        <v>217689</v>
      </c>
      <c r="D40" s="67">
        <v>1683</v>
      </c>
      <c r="E40" s="67">
        <v>5253</v>
      </c>
      <c r="F40" s="67">
        <f t="shared" si="3"/>
        <v>3121.212121212121</v>
      </c>
      <c r="G40" s="17">
        <v>0.46064441110211785</v>
      </c>
      <c r="H40" s="17">
        <f t="shared" si="4"/>
        <v>0.55649977184501331</v>
      </c>
      <c r="I40" s="17">
        <f t="shared" si="5"/>
        <v>0.77312128770861188</v>
      </c>
      <c r="J40" s="18">
        <v>48</v>
      </c>
      <c r="L40" s="41"/>
      <c r="M40" s="41"/>
    </row>
    <row r="41" spans="1:13" ht="13.5" x14ac:dyDescent="0.35">
      <c r="A41" s="62" t="s">
        <v>39</v>
      </c>
      <c r="B41" s="67">
        <v>5444137</v>
      </c>
      <c r="C41" s="67">
        <v>3988454</v>
      </c>
      <c r="D41" s="67">
        <v>96790</v>
      </c>
      <c r="E41" s="67">
        <v>335936</v>
      </c>
      <c r="F41" s="67">
        <f t="shared" si="3"/>
        <v>3470.7717739435893</v>
      </c>
      <c r="G41" s="17">
        <v>1.3567486529180035</v>
      </c>
      <c r="H41" s="17">
        <f t="shared" si="4"/>
        <v>1.7778759057679849</v>
      </c>
      <c r="I41" s="17">
        <f t="shared" si="5"/>
        <v>2.4267548278104751</v>
      </c>
      <c r="J41" s="18">
        <v>11</v>
      </c>
      <c r="L41" s="41"/>
      <c r="M41" s="41"/>
    </row>
    <row r="42" spans="1:13" ht="13.5" x14ac:dyDescent="0.35">
      <c r="A42" s="62" t="s">
        <v>40</v>
      </c>
      <c r="B42" s="67">
        <v>1460943</v>
      </c>
      <c r="C42" s="67">
        <v>959668</v>
      </c>
      <c r="D42" s="67">
        <v>12239</v>
      </c>
      <c r="E42" s="67">
        <v>44034</v>
      </c>
      <c r="F42" s="67">
        <f t="shared" si="3"/>
        <v>3597.8429610262274</v>
      </c>
      <c r="G42" s="17">
        <v>0.75476096407969262</v>
      </c>
      <c r="H42" s="17">
        <f t="shared" si="4"/>
        <v>0.8377465787508479</v>
      </c>
      <c r="I42" s="17">
        <f t="shared" si="5"/>
        <v>1.2753368873402051</v>
      </c>
      <c r="J42" s="18">
        <v>37</v>
      </c>
      <c r="L42" s="41"/>
      <c r="M42" s="41"/>
    </row>
    <row r="43" spans="1:13" ht="13.5" x14ac:dyDescent="0.35">
      <c r="A43" s="62" t="s">
        <v>41</v>
      </c>
      <c r="B43" s="67">
        <v>1571871</v>
      </c>
      <c r="C43" s="67">
        <v>1104588</v>
      </c>
      <c r="D43" s="67">
        <v>29056</v>
      </c>
      <c r="E43" s="67">
        <v>119117</v>
      </c>
      <c r="F43" s="67">
        <f t="shared" si="3"/>
        <v>4099.566354625551</v>
      </c>
      <c r="G43" s="17">
        <v>1.6784096301882367</v>
      </c>
      <c r="H43" s="17">
        <f t="shared" si="4"/>
        <v>1.8484977456801481</v>
      </c>
      <c r="I43" s="17">
        <f t="shared" si="5"/>
        <v>2.6304830398302355</v>
      </c>
      <c r="J43" s="18">
        <v>9</v>
      </c>
      <c r="L43" s="41"/>
      <c r="M43" s="41"/>
    </row>
    <row r="44" spans="1:13" ht="13.5" x14ac:dyDescent="0.35">
      <c r="A44" s="62" t="s">
        <v>42</v>
      </c>
      <c r="B44" s="67">
        <v>5771764</v>
      </c>
      <c r="C44" s="67">
        <v>4159105</v>
      </c>
      <c r="D44" s="67">
        <v>79008</v>
      </c>
      <c r="E44" s="67">
        <v>273741</v>
      </c>
      <c r="F44" s="67">
        <f t="shared" si="3"/>
        <v>3464.7250911300121</v>
      </c>
      <c r="G44" s="17">
        <v>0.8846262987831699</v>
      </c>
      <c r="H44" s="17">
        <f t="shared" si="4"/>
        <v>1.3688709378969757</v>
      </c>
      <c r="I44" s="17">
        <f t="shared" si="5"/>
        <v>1.8996394657023568</v>
      </c>
      <c r="J44" s="18">
        <v>19</v>
      </c>
      <c r="L44" s="41"/>
      <c r="M44" s="41"/>
    </row>
    <row r="45" spans="1:13" ht="13.5" x14ac:dyDescent="0.35">
      <c r="A45" s="62" t="s">
        <v>43</v>
      </c>
      <c r="B45" s="67">
        <v>498063</v>
      </c>
      <c r="C45" s="67">
        <v>372648</v>
      </c>
      <c r="D45" s="67">
        <v>10615</v>
      </c>
      <c r="E45" s="67">
        <v>38728</v>
      </c>
      <c r="F45" s="67">
        <f t="shared" si="3"/>
        <v>3648.4220442769665</v>
      </c>
      <c r="G45" s="17">
        <v>1.3747475683318193</v>
      </c>
      <c r="H45" s="17">
        <f t="shared" si="4"/>
        <v>2.1312564876330908</v>
      </c>
      <c r="I45" s="17">
        <f t="shared" si="5"/>
        <v>2.8485326635323416</v>
      </c>
      <c r="J45" s="18">
        <v>8</v>
      </c>
      <c r="L45" s="41"/>
      <c r="M45" s="41"/>
    </row>
    <row r="46" spans="1:13" ht="13.5" x14ac:dyDescent="0.35">
      <c r="A46" s="62" t="s">
        <v>44</v>
      </c>
      <c r="B46" s="67">
        <v>1804803</v>
      </c>
      <c r="C46" s="67">
        <v>1193134</v>
      </c>
      <c r="D46" s="67">
        <v>19543</v>
      </c>
      <c r="E46" s="67">
        <v>65731</v>
      </c>
      <c r="F46" s="67">
        <f t="shared" si="3"/>
        <v>3363.4037762881853</v>
      </c>
      <c r="G46" s="17">
        <v>0.93305910263877245</v>
      </c>
      <c r="H46" s="17">
        <f t="shared" si="4"/>
        <v>1.0828328631989197</v>
      </c>
      <c r="I46" s="17">
        <f t="shared" si="5"/>
        <v>1.6379551668127805</v>
      </c>
      <c r="J46" s="18">
        <v>23</v>
      </c>
      <c r="L46" s="41"/>
      <c r="M46" s="41"/>
    </row>
    <row r="47" spans="1:13" ht="13.5" x14ac:dyDescent="0.35">
      <c r="A47" s="62" t="s">
        <v>45</v>
      </c>
      <c r="B47" s="67">
        <v>357449</v>
      </c>
      <c r="C47" s="67">
        <v>246562</v>
      </c>
      <c r="D47" s="67">
        <v>1534</v>
      </c>
      <c r="E47" s="67">
        <v>6712</v>
      </c>
      <c r="F47" s="67">
        <f t="shared" si="3"/>
        <v>4375.4889178617987</v>
      </c>
      <c r="G47" s="17">
        <v>0.46343989504936828</v>
      </c>
      <c r="H47" s="17">
        <f t="shared" si="4"/>
        <v>0.42915213079348385</v>
      </c>
      <c r="I47" s="17">
        <f t="shared" si="5"/>
        <v>0.62215588776859376</v>
      </c>
      <c r="J47" s="18">
        <v>49</v>
      </c>
      <c r="L47" s="41"/>
      <c r="M47" s="41"/>
    </row>
    <row r="48" spans="1:13" ht="13.5" x14ac:dyDescent="0.35">
      <c r="A48" s="62" t="s">
        <v>46</v>
      </c>
      <c r="B48" s="67">
        <v>2565045</v>
      </c>
      <c r="C48" s="67">
        <v>1739404</v>
      </c>
      <c r="D48" s="67">
        <v>10647</v>
      </c>
      <c r="E48" s="67">
        <v>52817</v>
      </c>
      <c r="F48" s="67">
        <f t="shared" si="3"/>
        <v>4960.7401145862686</v>
      </c>
      <c r="G48" s="17">
        <v>0.43545450692982518</v>
      </c>
      <c r="H48" s="17">
        <f t="shared" si="4"/>
        <v>0.41508043718531257</v>
      </c>
      <c r="I48" s="17">
        <f t="shared" si="5"/>
        <v>0.61210621569227164</v>
      </c>
      <c r="J48" s="18">
        <v>50</v>
      </c>
      <c r="L48" s="41"/>
      <c r="M48" s="41"/>
    </row>
    <row r="49" spans="1:13" ht="13.5" x14ac:dyDescent="0.35">
      <c r="A49" s="62" t="s">
        <v>47</v>
      </c>
      <c r="B49" s="67">
        <v>9298799</v>
      </c>
      <c r="C49" s="67">
        <v>6022920</v>
      </c>
      <c r="D49" s="67">
        <v>68776</v>
      </c>
      <c r="E49" s="67">
        <v>285472</v>
      </c>
      <c r="F49" s="67">
        <f t="shared" si="3"/>
        <v>4150.750261719204</v>
      </c>
      <c r="G49" s="17">
        <v>0.55053645059196088</v>
      </c>
      <c r="H49" s="17">
        <f t="shared" si="4"/>
        <v>0.73962239639764238</v>
      </c>
      <c r="I49" s="17">
        <f t="shared" si="5"/>
        <v>1.1419045911285557</v>
      </c>
      <c r="J49" s="18">
        <v>39</v>
      </c>
      <c r="L49" s="41"/>
      <c r="M49" s="41"/>
    </row>
    <row r="50" spans="1:13" ht="13.5" x14ac:dyDescent="0.35">
      <c r="A50" s="62" t="s">
        <v>48</v>
      </c>
      <c r="B50" s="67">
        <v>969812</v>
      </c>
      <c r="C50" s="67">
        <v>645223</v>
      </c>
      <c r="D50" s="67">
        <v>9974</v>
      </c>
      <c r="E50" s="67">
        <v>34440</v>
      </c>
      <c r="F50" s="67">
        <f t="shared" si="3"/>
        <v>3452.9777421295366</v>
      </c>
      <c r="G50" s="17">
        <v>0.86879658051352837</v>
      </c>
      <c r="H50" s="17">
        <f t="shared" si="4"/>
        <v>1.0284467505042214</v>
      </c>
      <c r="I50" s="17">
        <f t="shared" si="5"/>
        <v>1.545822142112107</v>
      </c>
      <c r="J50" s="18">
        <v>28</v>
      </c>
      <c r="L50" s="41"/>
      <c r="M50" s="41"/>
    </row>
    <row r="51" spans="1:13" ht="13.5" x14ac:dyDescent="0.35">
      <c r="A51" s="62" t="s">
        <v>49</v>
      </c>
      <c r="B51" s="67">
        <v>302209</v>
      </c>
      <c r="C51" s="67">
        <v>222293</v>
      </c>
      <c r="D51" s="67">
        <v>4877</v>
      </c>
      <c r="E51" s="67">
        <v>20620</v>
      </c>
      <c r="F51" s="67">
        <f t="shared" si="3"/>
        <v>4228.0090219397171</v>
      </c>
      <c r="G51" s="17">
        <v>1.5501859546536778</v>
      </c>
      <c r="H51" s="17">
        <f t="shared" si="4"/>
        <v>1.6137838383370449</v>
      </c>
      <c r="I51" s="17">
        <f t="shared" si="5"/>
        <v>2.1939512265343488</v>
      </c>
      <c r="J51" s="18">
        <v>13</v>
      </c>
      <c r="L51" s="41"/>
      <c r="M51" s="41"/>
    </row>
    <row r="52" spans="1:13" ht="13.5" x14ac:dyDescent="0.35">
      <c r="A52" s="62" t="s">
        <v>50</v>
      </c>
      <c r="B52" s="67">
        <v>3431766</v>
      </c>
      <c r="C52" s="67">
        <v>2565703</v>
      </c>
      <c r="D52" s="67">
        <v>61470</v>
      </c>
      <c r="E52" s="67">
        <v>202888</v>
      </c>
      <c r="F52" s="67">
        <f t="shared" si="3"/>
        <v>3300.6019196355946</v>
      </c>
      <c r="G52" s="17">
        <v>0.91257742355025306</v>
      </c>
      <c r="H52" s="17">
        <f t="shared" si="4"/>
        <v>1.7912060437687185</v>
      </c>
      <c r="I52" s="17">
        <f t="shared" si="5"/>
        <v>2.3958345919227595</v>
      </c>
      <c r="J52" s="18">
        <v>12</v>
      </c>
      <c r="L52" s="41"/>
      <c r="M52" s="41"/>
    </row>
    <row r="53" spans="1:13" ht="13.5" x14ac:dyDescent="0.35">
      <c r="A53" s="62" t="s">
        <v>51</v>
      </c>
      <c r="B53" s="67">
        <v>2808556</v>
      </c>
      <c r="C53" s="67">
        <v>2101376</v>
      </c>
      <c r="D53" s="67">
        <v>18159</v>
      </c>
      <c r="E53" s="67">
        <v>89404</v>
      </c>
      <c r="F53" s="67">
        <f t="shared" si="3"/>
        <v>4923.3988655762987</v>
      </c>
      <c r="G53" s="17">
        <v>0.49869182921071048</v>
      </c>
      <c r="H53" s="17">
        <f t="shared" si="4"/>
        <v>0.64656001162163046</v>
      </c>
      <c r="I53" s="17">
        <f t="shared" si="5"/>
        <v>0.86414806298349278</v>
      </c>
      <c r="J53" s="18">
        <v>46</v>
      </c>
      <c r="L53" s="41"/>
      <c r="M53" s="41"/>
    </row>
    <row r="54" spans="1:13" ht="13.5" x14ac:dyDescent="0.35">
      <c r="A54" s="62" t="s">
        <v>52</v>
      </c>
      <c r="B54" s="67">
        <v>744440</v>
      </c>
      <c r="C54" s="67">
        <v>505823</v>
      </c>
      <c r="D54" s="67">
        <v>4580</v>
      </c>
      <c r="E54" s="67">
        <v>14838</v>
      </c>
      <c r="F54" s="67">
        <f t="shared" si="3"/>
        <v>3239.7379912663755</v>
      </c>
      <c r="G54" s="17">
        <v>0.57113713565373025</v>
      </c>
      <c r="H54" s="17">
        <f t="shared" si="4"/>
        <v>0.61522755359733494</v>
      </c>
      <c r="I54" s="17">
        <f t="shared" si="5"/>
        <v>0.90545507025184702</v>
      </c>
      <c r="J54" s="18">
        <v>43</v>
      </c>
      <c r="L54" s="41"/>
      <c r="M54" s="41"/>
    </row>
    <row r="55" spans="1:13" ht="13.5" x14ac:dyDescent="0.35">
      <c r="A55" s="62" t="s">
        <v>53</v>
      </c>
      <c r="B55" s="67">
        <v>2589845</v>
      </c>
      <c r="C55" s="67">
        <v>1935569</v>
      </c>
      <c r="D55" s="67">
        <v>40670</v>
      </c>
      <c r="E55" s="67">
        <v>130425</v>
      </c>
      <c r="F55" s="67">
        <f t="shared" si="3"/>
        <v>3206.9092697319893</v>
      </c>
      <c r="G55" s="17">
        <v>1.0138133576021506</v>
      </c>
      <c r="H55" s="17">
        <f t="shared" si="4"/>
        <v>1.5703642495979491</v>
      </c>
      <c r="I55" s="17">
        <f t="shared" si="5"/>
        <v>2.1011909159528797</v>
      </c>
      <c r="J55" s="18">
        <v>16</v>
      </c>
      <c r="L55" s="41"/>
      <c r="M55" s="41"/>
    </row>
    <row r="56" spans="1:13" ht="13.5" x14ac:dyDescent="0.35">
      <c r="A56" s="62" t="s">
        <v>54</v>
      </c>
      <c r="B56" s="67">
        <v>240998</v>
      </c>
      <c r="C56" s="67">
        <v>172837</v>
      </c>
      <c r="D56" s="67">
        <v>1525</v>
      </c>
      <c r="E56" s="67">
        <v>9767</v>
      </c>
      <c r="F56" s="67">
        <f t="shared" si="3"/>
        <v>6404.5901639344256</v>
      </c>
      <c r="G56" s="17">
        <v>0.70331661273156443</v>
      </c>
      <c r="H56" s="17">
        <f t="shared" si="4"/>
        <v>0.63278533431812711</v>
      </c>
      <c r="I56" s="17">
        <f t="shared" si="5"/>
        <v>0.88233422241765358</v>
      </c>
      <c r="J56" s="18">
        <v>45</v>
      </c>
      <c r="L56" s="41"/>
      <c r="M56" s="41"/>
    </row>
    <row r="57" spans="1:13" ht="13.5" x14ac:dyDescent="0.35">
      <c r="A57" s="64" t="s">
        <v>76</v>
      </c>
      <c r="B57" s="68">
        <v>1546460</v>
      </c>
      <c r="C57" s="68">
        <v>612761</v>
      </c>
      <c r="D57" s="68">
        <v>46254</v>
      </c>
      <c r="E57" s="68">
        <v>155398</v>
      </c>
      <c r="F57" s="68">
        <f t="shared" si="3"/>
        <v>3359.6661910321268</v>
      </c>
      <c r="G57" s="25">
        <v>2.9573008972497887</v>
      </c>
      <c r="H57" s="25">
        <f t="shared" si="4"/>
        <v>2.990959998965379</v>
      </c>
      <c r="I57" s="25">
        <f t="shared" si="5"/>
        <v>7.5484569024464685</v>
      </c>
      <c r="J57" s="26" t="s">
        <v>74</v>
      </c>
      <c r="L57" s="41"/>
      <c r="M57" s="41"/>
    </row>
    <row r="58" spans="1:13" ht="13.5" x14ac:dyDescent="0.35">
      <c r="A58" s="79"/>
      <c r="B58" s="80"/>
      <c r="C58" s="80"/>
      <c r="D58" s="80"/>
      <c r="E58" s="80"/>
      <c r="F58" s="80"/>
      <c r="G58" s="81"/>
      <c r="H58" s="81"/>
      <c r="I58" s="81"/>
      <c r="J58" s="80"/>
      <c r="L58" s="41"/>
      <c r="M58" s="41"/>
    </row>
    <row r="59" spans="1:13" ht="9" x14ac:dyDescent="0.25">
      <c r="A59" s="74" t="s">
        <v>75</v>
      </c>
      <c r="G59" s="74"/>
    </row>
    <row r="60" spans="1:13" ht="9" x14ac:dyDescent="0.25">
      <c r="A60" s="74" t="s">
        <v>55</v>
      </c>
      <c r="G60" s="74"/>
    </row>
    <row r="61" spans="1:13" ht="9" x14ac:dyDescent="0.25">
      <c r="A61" s="74" t="s">
        <v>56</v>
      </c>
      <c r="G61" s="74"/>
    </row>
    <row r="62" spans="1:13" ht="9" x14ac:dyDescent="0.25">
      <c r="A62" s="74" t="s">
        <v>57</v>
      </c>
      <c r="G62" s="74"/>
    </row>
    <row r="63" spans="1:13" ht="9" x14ac:dyDescent="0.25">
      <c r="A63" s="74" t="s">
        <v>77</v>
      </c>
      <c r="G63" s="74"/>
    </row>
    <row r="64" spans="1:13" ht="9" x14ac:dyDescent="0.25">
      <c r="A64" s="74" t="s">
        <v>58</v>
      </c>
      <c r="G64" s="74"/>
    </row>
    <row r="65" spans="1:10" ht="9" x14ac:dyDescent="0.25">
      <c r="A65" s="74" t="s">
        <v>59</v>
      </c>
      <c r="G65" s="74"/>
    </row>
    <row r="66" spans="1:10" ht="9" x14ac:dyDescent="0.25">
      <c r="A66" s="74" t="s">
        <v>60</v>
      </c>
      <c r="G66" s="74"/>
    </row>
    <row r="67" spans="1:10" ht="9" customHeight="1" x14ac:dyDescent="0.25">
      <c r="G67" s="74"/>
    </row>
    <row r="68" spans="1:10" ht="23.5" customHeight="1" x14ac:dyDescent="0.25">
      <c r="A68" s="103" t="s">
        <v>71</v>
      </c>
      <c r="B68" s="103"/>
      <c r="C68" s="103"/>
      <c r="D68" s="103"/>
      <c r="E68" s="103"/>
      <c r="F68" s="103"/>
      <c r="G68" s="103"/>
      <c r="H68" s="103"/>
      <c r="I68" s="103"/>
      <c r="J68" s="103"/>
    </row>
    <row r="71" spans="1:10" ht="15" customHeight="1" x14ac:dyDescent="0.35">
      <c r="B71" s="82"/>
      <c r="C71" s="82"/>
      <c r="D71" s="82"/>
      <c r="E71" s="82"/>
      <c r="F71" s="82"/>
    </row>
  </sheetData>
  <mergeCells count="4">
    <mergeCell ref="B3:D3"/>
    <mergeCell ref="E3:G3"/>
    <mergeCell ref="A68:J68"/>
    <mergeCell ref="H3:J3"/>
  </mergeCells>
  <phoneticPr fontId="0" type="noConversion"/>
  <printOptions horizontalCentered="1"/>
  <pageMargins left="0.7" right="0.7" top="0.75" bottom="0.75" header="0.3" footer="0.3"/>
  <pageSetup scale="7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workbookViewId="0">
      <selection activeCell="B6" sqref="B6:J6"/>
    </sheetView>
  </sheetViews>
  <sheetFormatPr defaultColWidth="9.1796875" defaultRowHeight="13.5" x14ac:dyDescent="0.35"/>
  <cols>
    <col min="1" max="1" width="15.7265625" style="41" customWidth="1"/>
    <col min="2" max="6" width="12.54296875" style="41" customWidth="1"/>
    <col min="7" max="9" width="8.1796875" style="41" customWidth="1"/>
    <col min="10" max="10" width="5" style="41" customWidth="1"/>
    <col min="11" max="11" width="9.1796875" style="41"/>
    <col min="12" max="12" width="10.81640625" style="41" customWidth="1"/>
    <col min="13" max="15" width="9.1796875" style="41"/>
    <col min="16" max="16" width="12.1796875" style="41" customWidth="1"/>
    <col min="17" max="16384" width="9.1796875" style="41"/>
  </cols>
  <sheetData>
    <row r="1" spans="1:68" x14ac:dyDescent="0.35">
      <c r="A1" s="38">
        <v>43658</v>
      </c>
      <c r="B1" s="39"/>
      <c r="C1" s="39"/>
      <c r="D1" s="39"/>
      <c r="E1" s="39"/>
      <c r="F1" s="39"/>
      <c r="G1" s="40"/>
      <c r="H1" s="40"/>
      <c r="I1" s="40"/>
      <c r="J1" s="40"/>
    </row>
    <row r="2" spans="1:68" x14ac:dyDescent="0.35">
      <c r="A2" s="42" t="s">
        <v>153</v>
      </c>
      <c r="B2" s="43"/>
      <c r="C2" s="43"/>
      <c r="D2" s="43"/>
      <c r="E2" s="43"/>
      <c r="F2" s="43"/>
      <c r="G2" s="43"/>
      <c r="H2" s="43"/>
      <c r="I2" s="43"/>
      <c r="J2" s="43"/>
    </row>
    <row r="3" spans="1:68" ht="14" thickBot="1" x14ac:dyDescent="0.4">
      <c r="A3" s="44"/>
      <c r="B3" s="39"/>
      <c r="C3" s="39"/>
      <c r="D3" s="39"/>
      <c r="E3" s="39"/>
      <c r="F3" s="39"/>
      <c r="G3" s="40"/>
      <c r="H3" s="40"/>
      <c r="I3" s="40"/>
      <c r="J3" s="40"/>
    </row>
    <row r="4" spans="1:68" ht="14" thickTop="1" x14ac:dyDescent="0.3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18" x14ac:dyDescent="0.3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ht="13" x14ac:dyDescent="0.3">
      <c r="A6" s="5" t="s">
        <v>115</v>
      </c>
      <c r="B6" s="6">
        <v>149853100</v>
      </c>
      <c r="C6" s="6">
        <v>115342340</v>
      </c>
      <c r="D6" s="6">
        <v>4594670</v>
      </c>
      <c r="E6" s="7">
        <v>30985398</v>
      </c>
      <c r="F6" s="8">
        <f>E6*1000/D6</f>
        <v>6743.7700640089497</v>
      </c>
      <c r="G6" s="9">
        <v>2.1532353323335118</v>
      </c>
      <c r="H6" s="10">
        <f>D6/B6*100</f>
        <v>3.0661160830173015</v>
      </c>
      <c r="I6" s="10">
        <f>D6/C6*100</f>
        <v>3.9835068371250317</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35">
      <c r="A7" s="12" t="s">
        <v>4</v>
      </c>
      <c r="B7" s="13">
        <v>2043750</v>
      </c>
      <c r="C7" s="13">
        <v>1500020</v>
      </c>
      <c r="D7" s="13">
        <v>22750</v>
      </c>
      <c r="E7" s="14">
        <v>106298</v>
      </c>
      <c r="F7" s="15">
        <f t="shared" ref="F7:F58" si="0">E7*1000/D7</f>
        <v>4672.4395604395604</v>
      </c>
      <c r="G7" s="16">
        <v>0.7793501036305861</v>
      </c>
      <c r="H7" s="17">
        <f t="shared" ref="H7:H58" si="1">D7/B7*100</f>
        <v>1.1131498470948011</v>
      </c>
      <c r="I7" s="17">
        <f t="shared" ref="I7:I58" si="2">D7/C7*100</f>
        <v>1.5166464447140704</v>
      </c>
      <c r="J7" s="18">
        <f>RANK(I7, $I$7:$I$57)</f>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35">
      <c r="A8" s="12" t="s">
        <v>5</v>
      </c>
      <c r="B8" s="13">
        <v>348100</v>
      </c>
      <c r="C8" s="13">
        <v>291830</v>
      </c>
      <c r="D8" s="13">
        <v>3740</v>
      </c>
      <c r="E8" s="14">
        <v>14624</v>
      </c>
      <c r="F8" s="15">
        <f t="shared" si="0"/>
        <v>3910.1604278074865</v>
      </c>
      <c r="G8" s="16">
        <v>0.44691153083090579</v>
      </c>
      <c r="H8" s="17">
        <f t="shared" si="1"/>
        <v>1.074403906923298</v>
      </c>
      <c r="I8" s="17">
        <f t="shared" si="2"/>
        <v>1.2815680361854505</v>
      </c>
      <c r="J8" s="18">
        <f t="shared" ref="J8:J57" si="3">RANK(I8, $I$7:$I$57)</f>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35">
      <c r="A9" s="12" t="s">
        <v>6</v>
      </c>
      <c r="B9" s="13">
        <v>2944180</v>
      </c>
      <c r="C9" s="13">
        <v>2246090</v>
      </c>
      <c r="D9" s="13">
        <v>50730</v>
      </c>
      <c r="E9" s="14">
        <v>267574</v>
      </c>
      <c r="F9" s="15">
        <f t="shared" si="0"/>
        <v>5274.4726986004334</v>
      </c>
      <c r="G9" s="16">
        <v>1.1660118107208122</v>
      </c>
      <c r="H9" s="17">
        <f t="shared" si="1"/>
        <v>1.7230604107085843</v>
      </c>
      <c r="I9" s="17">
        <f t="shared" si="2"/>
        <v>2.2585915969529271</v>
      </c>
      <c r="J9" s="18">
        <f t="shared" si="3"/>
        <v>37</v>
      </c>
      <c r="L9" s="52"/>
      <c r="M9" s="46"/>
    </row>
    <row r="10" spans="1:68" x14ac:dyDescent="0.35">
      <c r="A10" s="12" t="s">
        <v>7</v>
      </c>
      <c r="B10" s="13">
        <v>1221530</v>
      </c>
      <c r="C10" s="13">
        <v>892000</v>
      </c>
      <c r="D10" s="13">
        <v>20190</v>
      </c>
      <c r="E10" s="14">
        <v>105850</v>
      </c>
      <c r="F10" s="15">
        <f t="shared" si="0"/>
        <v>5242.6944031698858</v>
      </c>
      <c r="G10" s="16">
        <v>1.2992936801422508</v>
      </c>
      <c r="H10" s="17">
        <f t="shared" si="1"/>
        <v>1.6528452023282278</v>
      </c>
      <c r="I10" s="17">
        <f t="shared" si="2"/>
        <v>2.2634529147982061</v>
      </c>
      <c r="J10" s="18">
        <f t="shared" si="3"/>
        <v>36</v>
      </c>
      <c r="L10" s="52"/>
      <c r="M10" s="46"/>
    </row>
    <row r="11" spans="1:68" x14ac:dyDescent="0.35">
      <c r="A11" s="12" t="s">
        <v>8</v>
      </c>
      <c r="B11" s="13">
        <v>17817140</v>
      </c>
      <c r="C11" s="13">
        <v>13943280</v>
      </c>
      <c r="D11" s="13">
        <v>955980</v>
      </c>
      <c r="E11" s="14">
        <v>8697073</v>
      </c>
      <c r="F11" s="15">
        <f t="shared" si="0"/>
        <v>9097.5470198121293</v>
      </c>
      <c r="G11" s="16">
        <v>4.0685696194601988</v>
      </c>
      <c r="H11" s="17">
        <f t="shared" si="1"/>
        <v>5.3655075954951243</v>
      </c>
      <c r="I11" s="17">
        <f t="shared" si="2"/>
        <v>6.8562060003098262</v>
      </c>
      <c r="J11" s="18">
        <f t="shared" si="3"/>
        <v>5</v>
      </c>
      <c r="L11" s="52"/>
      <c r="M11" s="46"/>
    </row>
    <row r="12" spans="1:68" x14ac:dyDescent="0.35">
      <c r="A12" s="12" t="s">
        <v>9</v>
      </c>
      <c r="B12" s="13">
        <v>2648930</v>
      </c>
      <c r="C12" s="13">
        <v>2148520</v>
      </c>
      <c r="D12" s="13">
        <v>74720</v>
      </c>
      <c r="E12" s="14">
        <v>400258</v>
      </c>
      <c r="F12" s="15">
        <f t="shared" si="0"/>
        <v>5356.7719486081369</v>
      </c>
      <c r="G12" s="16">
        <v>1.4405502118799163</v>
      </c>
      <c r="H12" s="17">
        <f t="shared" si="1"/>
        <v>2.8207615905290062</v>
      </c>
      <c r="I12" s="17">
        <f t="shared" si="2"/>
        <v>3.4777428183121408</v>
      </c>
      <c r="J12" s="18">
        <f t="shared" si="3"/>
        <v>15</v>
      </c>
      <c r="L12" s="52"/>
      <c r="M12" s="46"/>
    </row>
    <row r="13" spans="1:68" x14ac:dyDescent="0.35">
      <c r="A13" s="12" t="s">
        <v>10</v>
      </c>
      <c r="B13" s="13">
        <v>1754200</v>
      </c>
      <c r="C13" s="13">
        <v>1415660</v>
      </c>
      <c r="D13" s="13">
        <v>105080</v>
      </c>
      <c r="E13" s="14">
        <v>788858</v>
      </c>
      <c r="F13" s="15">
        <f t="shared" si="0"/>
        <v>7507.213551579749</v>
      </c>
      <c r="G13" s="16">
        <v>2.8641069552018057</v>
      </c>
      <c r="H13" s="17">
        <f t="shared" si="1"/>
        <v>5.9901949606658302</v>
      </c>
      <c r="I13" s="17">
        <f t="shared" si="2"/>
        <v>7.4226862382210417</v>
      </c>
      <c r="J13" s="18">
        <f t="shared" si="3"/>
        <v>3</v>
      </c>
      <c r="L13" s="52"/>
      <c r="M13" s="46"/>
    </row>
    <row r="14" spans="1:68" x14ac:dyDescent="0.35">
      <c r="A14" s="12" t="s">
        <v>11</v>
      </c>
      <c r="B14" s="13">
        <v>455680</v>
      </c>
      <c r="C14" s="13">
        <v>362380</v>
      </c>
      <c r="D14" s="13">
        <v>11320</v>
      </c>
      <c r="E14" s="14">
        <v>62087</v>
      </c>
      <c r="F14" s="15">
        <f t="shared" si="0"/>
        <v>5484.7173144876324</v>
      </c>
      <c r="G14" s="16">
        <v>1.6527317443378091</v>
      </c>
      <c r="H14" s="17">
        <f t="shared" si="1"/>
        <v>2.4841994382022472</v>
      </c>
      <c r="I14" s="17">
        <f t="shared" si="2"/>
        <v>3.1237927037916</v>
      </c>
      <c r="J14" s="18">
        <f t="shared" si="3"/>
        <v>18</v>
      </c>
      <c r="L14" s="52"/>
      <c r="M14" s="46"/>
      <c r="N14" s="45"/>
      <c r="O14" s="45"/>
      <c r="P14" s="45"/>
      <c r="Q14" s="45"/>
      <c r="R14" s="45"/>
    </row>
    <row r="15" spans="1:68" x14ac:dyDescent="0.35">
      <c r="A15" s="12" t="s">
        <v>12</v>
      </c>
      <c r="B15" s="13">
        <v>343040</v>
      </c>
      <c r="C15" s="13">
        <v>285410</v>
      </c>
      <c r="D15" s="13">
        <v>22300</v>
      </c>
      <c r="E15" s="14">
        <v>159681</v>
      </c>
      <c r="F15" s="15">
        <f t="shared" si="0"/>
        <v>7160.5829596412559</v>
      </c>
      <c r="G15" s="16">
        <v>2.8512748429246315</v>
      </c>
      <c r="H15" s="17">
        <f t="shared" si="1"/>
        <v>6.5006996268656723</v>
      </c>
      <c r="I15" s="17">
        <f t="shared" si="2"/>
        <v>7.813321187064223</v>
      </c>
      <c r="J15" s="18">
        <f t="shared" si="3"/>
        <v>2</v>
      </c>
      <c r="L15" s="52"/>
      <c r="M15" s="46"/>
      <c r="N15" s="45"/>
      <c r="O15" s="45"/>
      <c r="P15" s="45"/>
      <c r="Q15" s="45"/>
      <c r="R15" s="45"/>
    </row>
    <row r="16" spans="1:68" x14ac:dyDescent="0.35">
      <c r="A16" s="12" t="s">
        <v>13</v>
      </c>
      <c r="B16" s="13">
        <v>9668410</v>
      </c>
      <c r="C16" s="13">
        <v>7151680</v>
      </c>
      <c r="D16" s="13">
        <v>153770</v>
      </c>
      <c r="E16" s="14">
        <v>1090793</v>
      </c>
      <c r="F16" s="15">
        <f t="shared" si="0"/>
        <v>7093.6658646029782</v>
      </c>
      <c r="G16" s="16">
        <v>1.2427717711672432</v>
      </c>
      <c r="H16" s="17">
        <f t="shared" si="1"/>
        <v>1.5904373107884335</v>
      </c>
      <c r="I16" s="17">
        <f t="shared" si="2"/>
        <v>2.1501241666293796</v>
      </c>
      <c r="J16" s="18">
        <f t="shared" si="3"/>
        <v>39</v>
      </c>
      <c r="L16" s="52"/>
      <c r="M16" s="46"/>
      <c r="N16" s="45"/>
      <c r="O16" s="45"/>
      <c r="P16" s="53"/>
      <c r="Q16" s="45"/>
      <c r="R16" s="45"/>
    </row>
    <row r="17" spans="1:18" x14ac:dyDescent="0.35">
      <c r="A17" s="12" t="s">
        <v>14</v>
      </c>
      <c r="B17" s="13">
        <v>4435080</v>
      </c>
      <c r="C17" s="13">
        <v>3235070</v>
      </c>
      <c r="D17" s="13">
        <v>113030</v>
      </c>
      <c r="E17" s="14">
        <v>558890</v>
      </c>
      <c r="F17" s="15">
        <f t="shared" si="0"/>
        <v>4944.6164735026096</v>
      </c>
      <c r="G17" s="16">
        <v>1.6110967201704098</v>
      </c>
      <c r="H17" s="17">
        <f t="shared" si="1"/>
        <v>2.5485447838595925</v>
      </c>
      <c r="I17" s="17">
        <f t="shared" si="2"/>
        <v>3.4938965771992567</v>
      </c>
      <c r="J17" s="18">
        <f t="shared" si="3"/>
        <v>14</v>
      </c>
      <c r="L17" s="52"/>
      <c r="M17" s="46"/>
      <c r="N17" s="45"/>
      <c r="O17" s="45"/>
      <c r="P17" s="53"/>
      <c r="Q17" s="45"/>
      <c r="R17" s="45"/>
    </row>
    <row r="18" spans="1:18" x14ac:dyDescent="0.35">
      <c r="A18" s="12" t="s">
        <v>15</v>
      </c>
      <c r="B18" s="13">
        <v>685270</v>
      </c>
      <c r="C18" s="13">
        <v>547940</v>
      </c>
      <c r="D18" s="13">
        <v>15510</v>
      </c>
      <c r="E18" s="14">
        <v>106174</v>
      </c>
      <c r="F18" s="15">
        <f t="shared" si="0"/>
        <v>6845.5190199871049</v>
      </c>
      <c r="G18" s="16">
        <v>2.0373580240233014</v>
      </c>
      <c r="H18" s="17">
        <f t="shared" si="1"/>
        <v>2.2633414566521228</v>
      </c>
      <c r="I18" s="17">
        <f t="shared" si="2"/>
        <v>2.8306018907179618</v>
      </c>
      <c r="J18" s="18">
        <f t="shared" si="3"/>
        <v>23</v>
      </c>
      <c r="L18" s="52"/>
      <c r="M18" s="46"/>
      <c r="N18" s="45"/>
      <c r="O18" s="45"/>
      <c r="P18" s="53"/>
      <c r="Q18" s="45"/>
      <c r="R18" s="45"/>
    </row>
    <row r="19" spans="1:18" x14ac:dyDescent="0.35">
      <c r="A19" s="12" t="s">
        <v>16</v>
      </c>
      <c r="B19" s="13">
        <v>739750</v>
      </c>
      <c r="C19" s="13">
        <v>567540</v>
      </c>
      <c r="D19" s="13">
        <v>13610</v>
      </c>
      <c r="E19" s="14">
        <v>84793</v>
      </c>
      <c r="F19" s="15">
        <f t="shared" si="0"/>
        <v>6230.198383541514</v>
      </c>
      <c r="G19" s="16">
        <v>1.7664707833278055</v>
      </c>
      <c r="H19" s="17">
        <f t="shared" si="1"/>
        <v>1.839810746873944</v>
      </c>
      <c r="I19" s="17">
        <f t="shared" si="2"/>
        <v>2.3980688585826551</v>
      </c>
      <c r="J19" s="18">
        <f t="shared" si="3"/>
        <v>35</v>
      </c>
      <c r="L19" s="52"/>
      <c r="M19" s="46"/>
      <c r="N19" s="45"/>
      <c r="O19" s="45"/>
      <c r="P19" s="53"/>
      <c r="Q19" s="45"/>
      <c r="R19" s="45"/>
    </row>
    <row r="20" spans="1:18" x14ac:dyDescent="0.35">
      <c r="A20" s="12" t="s">
        <v>17</v>
      </c>
      <c r="B20" s="13">
        <v>6100090</v>
      </c>
      <c r="C20" s="13">
        <v>4733940</v>
      </c>
      <c r="D20" s="13">
        <v>193310</v>
      </c>
      <c r="E20" s="14">
        <v>1028662</v>
      </c>
      <c r="F20" s="15">
        <f t="shared" si="0"/>
        <v>5321.3077440380739</v>
      </c>
      <c r="G20" s="16">
        <v>1.6038061454814581</v>
      </c>
      <c r="H20" s="17">
        <f t="shared" si="1"/>
        <v>3.1689696381528796</v>
      </c>
      <c r="I20" s="17">
        <f t="shared" si="2"/>
        <v>4.0834907075290348</v>
      </c>
      <c r="J20" s="18">
        <f t="shared" si="3"/>
        <v>11</v>
      </c>
      <c r="L20" s="52"/>
      <c r="M20" s="46"/>
      <c r="N20" s="45"/>
      <c r="O20" s="45"/>
      <c r="P20" s="53"/>
      <c r="Q20" s="45"/>
      <c r="R20" s="45"/>
    </row>
    <row r="21" spans="1:18" x14ac:dyDescent="0.35">
      <c r="A21" s="12" t="s">
        <v>18</v>
      </c>
      <c r="B21" s="13">
        <v>3102060</v>
      </c>
      <c r="C21" s="13">
        <v>2349040</v>
      </c>
      <c r="D21" s="13">
        <v>47940</v>
      </c>
      <c r="E21" s="14">
        <v>209999</v>
      </c>
      <c r="F21" s="15">
        <f t="shared" si="0"/>
        <v>4380.4547350855237</v>
      </c>
      <c r="G21" s="16">
        <v>0.96461654816755293</v>
      </c>
      <c r="H21" s="17">
        <f t="shared" si="1"/>
        <v>1.5454246532949074</v>
      </c>
      <c r="I21" s="17">
        <f t="shared" si="2"/>
        <v>2.0408337022783778</v>
      </c>
      <c r="J21" s="18">
        <f t="shared" si="3"/>
        <v>41</v>
      </c>
      <c r="L21" s="52"/>
      <c r="M21" s="46"/>
      <c r="N21" s="45"/>
      <c r="O21" s="45"/>
      <c r="P21" s="53"/>
      <c r="Q21" s="45"/>
      <c r="R21" s="45"/>
    </row>
    <row r="22" spans="1:18" x14ac:dyDescent="0.35">
      <c r="A22" s="12" t="s">
        <v>19</v>
      </c>
      <c r="B22" s="13">
        <v>1447550</v>
      </c>
      <c r="C22" s="13">
        <v>1169050</v>
      </c>
      <c r="D22" s="13">
        <v>29880</v>
      </c>
      <c r="E22" s="14">
        <v>147962</v>
      </c>
      <c r="F22" s="15">
        <f t="shared" si="0"/>
        <v>4951.8741633199461</v>
      </c>
      <c r="G22" s="16">
        <v>1.3966418749408871</v>
      </c>
      <c r="H22" s="17">
        <f t="shared" si="1"/>
        <v>2.0641774031985078</v>
      </c>
      <c r="I22" s="17">
        <f t="shared" si="2"/>
        <v>2.5559214747016812</v>
      </c>
      <c r="J22" s="18">
        <f t="shared" si="3"/>
        <v>31</v>
      </c>
      <c r="L22" s="52"/>
      <c r="M22" s="46"/>
      <c r="N22" s="45"/>
      <c r="O22" s="45"/>
      <c r="P22" s="53"/>
      <c r="Q22" s="45"/>
      <c r="R22" s="45"/>
    </row>
    <row r="23" spans="1:18" x14ac:dyDescent="0.35">
      <c r="A23" s="12" t="s">
        <v>20</v>
      </c>
      <c r="B23" s="13">
        <v>1324260</v>
      </c>
      <c r="C23" s="13">
        <v>1030120</v>
      </c>
      <c r="D23" s="13">
        <v>25130</v>
      </c>
      <c r="E23" s="14">
        <v>130953</v>
      </c>
      <c r="F23" s="15">
        <f t="shared" si="0"/>
        <v>5211.0226820533226</v>
      </c>
      <c r="G23" s="16">
        <v>1.2223592813868209</v>
      </c>
      <c r="H23" s="17">
        <f t="shared" si="1"/>
        <v>1.8976636008034675</v>
      </c>
      <c r="I23" s="17">
        <f t="shared" si="2"/>
        <v>2.4395216091329166</v>
      </c>
      <c r="J23" s="18">
        <f t="shared" si="3"/>
        <v>33</v>
      </c>
      <c r="L23" s="52"/>
      <c r="M23" s="46"/>
      <c r="N23" s="45"/>
      <c r="O23" s="45"/>
      <c r="P23" s="53"/>
      <c r="Q23" s="45"/>
      <c r="R23" s="45"/>
    </row>
    <row r="24" spans="1:18" x14ac:dyDescent="0.35">
      <c r="A24" s="12" t="s">
        <v>21</v>
      </c>
      <c r="B24" s="13">
        <v>1906300</v>
      </c>
      <c r="C24" s="13">
        <v>1431570</v>
      </c>
      <c r="D24" s="13">
        <v>34900</v>
      </c>
      <c r="E24" s="14">
        <v>194879</v>
      </c>
      <c r="F24" s="15">
        <f t="shared" si="0"/>
        <v>5583.9255014326645</v>
      </c>
      <c r="G24" s="16">
        <v>1.6088956667745986</v>
      </c>
      <c r="H24" s="17">
        <f t="shared" si="1"/>
        <v>1.8307716518910979</v>
      </c>
      <c r="I24" s="17">
        <f t="shared" si="2"/>
        <v>2.4378828838268474</v>
      </c>
      <c r="J24" s="18">
        <f t="shared" si="3"/>
        <v>34</v>
      </c>
      <c r="L24" s="52"/>
      <c r="M24" s="46"/>
      <c r="N24" s="45"/>
      <c r="O24" s="45"/>
      <c r="P24" s="53"/>
      <c r="Q24" s="45"/>
      <c r="R24" s="45"/>
    </row>
    <row r="25" spans="1:18" x14ac:dyDescent="0.35">
      <c r="A25" s="12" t="s">
        <v>22</v>
      </c>
      <c r="B25" s="13">
        <v>1968280</v>
      </c>
      <c r="C25" s="13">
        <v>1423270</v>
      </c>
      <c r="D25" s="13">
        <v>32020</v>
      </c>
      <c r="E25" s="14">
        <v>138214</v>
      </c>
      <c r="F25" s="15">
        <f t="shared" si="0"/>
        <v>4316.4896939412865</v>
      </c>
      <c r="G25" s="16">
        <v>0.95113727842363383</v>
      </c>
      <c r="H25" s="17">
        <f t="shared" si="1"/>
        <v>1.626801064889142</v>
      </c>
      <c r="I25" s="17">
        <f t="shared" si="2"/>
        <v>2.2497488178630896</v>
      </c>
      <c r="J25" s="18">
        <f t="shared" si="3"/>
        <v>38</v>
      </c>
      <c r="L25" s="52"/>
      <c r="M25" s="46"/>
      <c r="N25" s="45"/>
      <c r="O25" s="45"/>
      <c r="P25" s="53"/>
      <c r="Q25" s="45"/>
      <c r="R25" s="45"/>
    </row>
    <row r="26" spans="1:18" x14ac:dyDescent="0.35">
      <c r="A26" s="12" t="s">
        <v>23</v>
      </c>
      <c r="B26" s="13">
        <v>650870</v>
      </c>
      <c r="C26" s="13">
        <v>512780</v>
      </c>
      <c r="D26" s="13">
        <v>14670</v>
      </c>
      <c r="E26" s="14">
        <v>95150</v>
      </c>
      <c r="F26" s="15">
        <f t="shared" si="0"/>
        <v>6486.0259032038175</v>
      </c>
      <c r="G26" s="16">
        <v>2.1868671674128981</v>
      </c>
      <c r="H26" s="17">
        <f t="shared" si="1"/>
        <v>2.2539063100158252</v>
      </c>
      <c r="I26" s="17">
        <f t="shared" si="2"/>
        <v>2.8608760092047274</v>
      </c>
      <c r="J26" s="18">
        <f t="shared" si="3"/>
        <v>22</v>
      </c>
      <c r="L26" s="52"/>
      <c r="M26" s="46"/>
      <c r="N26" s="45"/>
      <c r="O26" s="45"/>
      <c r="P26" s="53"/>
      <c r="Q26" s="45"/>
      <c r="R26" s="45"/>
    </row>
    <row r="27" spans="1:18" x14ac:dyDescent="0.35">
      <c r="A27" s="19" t="s">
        <v>24</v>
      </c>
      <c r="B27" s="13">
        <v>2950840</v>
      </c>
      <c r="C27" s="13">
        <v>2354260</v>
      </c>
      <c r="D27" s="13">
        <v>147690</v>
      </c>
      <c r="E27" s="14">
        <v>857979</v>
      </c>
      <c r="F27" s="15">
        <f t="shared" si="0"/>
        <v>5809.323583180987</v>
      </c>
      <c r="G27" s="16">
        <v>2.7558793853763164</v>
      </c>
      <c r="H27" s="17">
        <f t="shared" si="1"/>
        <v>5.0050155210041885</v>
      </c>
      <c r="I27" s="17">
        <f t="shared" si="2"/>
        <v>6.2733088104117636</v>
      </c>
      <c r="J27" s="18">
        <f t="shared" si="3"/>
        <v>7</v>
      </c>
      <c r="L27" s="52"/>
      <c r="M27" s="46"/>
      <c r="N27" s="45"/>
      <c r="O27" s="45"/>
      <c r="P27" s="53"/>
      <c r="Q27" s="45"/>
      <c r="R27" s="45"/>
    </row>
    <row r="28" spans="1:18" x14ac:dyDescent="0.35">
      <c r="A28" s="12" t="s">
        <v>25</v>
      </c>
      <c r="B28" s="13">
        <v>3409940</v>
      </c>
      <c r="C28" s="13">
        <v>2787660</v>
      </c>
      <c r="D28" s="13">
        <v>178700</v>
      </c>
      <c r="E28" s="14">
        <v>1154066</v>
      </c>
      <c r="F28" s="15">
        <f t="shared" si="0"/>
        <v>6458.1197537772805</v>
      </c>
      <c r="G28" s="16">
        <v>2.3482564226684941</v>
      </c>
      <c r="H28" s="17">
        <f t="shared" si="1"/>
        <v>5.2405614175029474</v>
      </c>
      <c r="I28" s="17">
        <f t="shared" si="2"/>
        <v>6.410394380950331</v>
      </c>
      <c r="J28" s="18">
        <f t="shared" si="3"/>
        <v>6</v>
      </c>
      <c r="L28" s="52"/>
      <c r="M28" s="46"/>
      <c r="N28" s="45"/>
      <c r="O28" s="45"/>
      <c r="P28" s="53"/>
      <c r="Q28" s="45"/>
      <c r="R28" s="45"/>
    </row>
    <row r="29" spans="1:18" x14ac:dyDescent="0.35">
      <c r="A29" s="12" t="s">
        <v>26</v>
      </c>
      <c r="B29" s="13">
        <v>4718720</v>
      </c>
      <c r="C29" s="13">
        <v>3543570</v>
      </c>
      <c r="D29" s="13">
        <v>96630</v>
      </c>
      <c r="E29" s="14">
        <v>469582</v>
      </c>
      <c r="F29" s="15">
        <f t="shared" si="0"/>
        <v>4859.588119631584</v>
      </c>
      <c r="G29" s="16">
        <v>1.2329686720216213</v>
      </c>
      <c r="H29" s="17">
        <f t="shared" si="1"/>
        <v>2.0478010986030108</v>
      </c>
      <c r="I29" s="17">
        <f t="shared" si="2"/>
        <v>2.7269109965373901</v>
      </c>
      <c r="J29" s="18">
        <f t="shared" si="3"/>
        <v>25</v>
      </c>
      <c r="L29" s="52"/>
      <c r="M29" s="46"/>
      <c r="N29" s="45"/>
      <c r="O29" s="45"/>
      <c r="P29" s="53"/>
      <c r="Q29" s="45"/>
      <c r="R29" s="45"/>
    </row>
    <row r="30" spans="1:18" x14ac:dyDescent="0.35">
      <c r="A30" s="12" t="s">
        <v>27</v>
      </c>
      <c r="B30" s="13">
        <v>2737450</v>
      </c>
      <c r="C30" s="13">
        <v>2230770</v>
      </c>
      <c r="D30" s="13">
        <v>94850</v>
      </c>
      <c r="E30" s="14">
        <v>639101</v>
      </c>
      <c r="F30" s="15">
        <f t="shared" si="0"/>
        <v>6738.0179230363728</v>
      </c>
      <c r="G30" s="16">
        <v>2.3943688249845385</v>
      </c>
      <c r="H30" s="17">
        <f t="shared" si="1"/>
        <v>3.464903468556503</v>
      </c>
      <c r="I30" s="17">
        <f t="shared" si="2"/>
        <v>4.2518950855534188</v>
      </c>
      <c r="J30" s="18">
        <f t="shared" si="3"/>
        <v>9</v>
      </c>
      <c r="L30" s="52"/>
      <c r="M30" s="46"/>
      <c r="N30" s="45"/>
      <c r="O30" s="45"/>
      <c r="P30" s="53"/>
      <c r="Q30" s="45"/>
      <c r="R30" s="45"/>
    </row>
    <row r="31" spans="1:18" x14ac:dyDescent="0.35">
      <c r="A31" s="12" t="s">
        <v>28</v>
      </c>
      <c r="B31" s="13">
        <v>1230280</v>
      </c>
      <c r="C31" s="13">
        <v>865250</v>
      </c>
      <c r="D31" s="13">
        <v>14490</v>
      </c>
      <c r="E31" s="14">
        <v>60402</v>
      </c>
      <c r="F31" s="15">
        <f t="shared" si="0"/>
        <v>4168.5300207039336</v>
      </c>
      <c r="G31" s="16">
        <v>0.93689943089897487</v>
      </c>
      <c r="H31" s="17">
        <f t="shared" si="1"/>
        <v>1.1777806678154568</v>
      </c>
      <c r="I31" s="17">
        <f t="shared" si="2"/>
        <v>1.6746605027448715</v>
      </c>
      <c r="J31" s="18">
        <f t="shared" si="3"/>
        <v>44</v>
      </c>
      <c r="L31" s="52"/>
      <c r="M31" s="46"/>
      <c r="N31" s="45"/>
      <c r="O31" s="45"/>
      <c r="P31" s="53"/>
      <c r="Q31" s="45"/>
      <c r="R31" s="45"/>
    </row>
    <row r="32" spans="1:18" x14ac:dyDescent="0.35">
      <c r="A32" s="12" t="s">
        <v>29</v>
      </c>
      <c r="B32" s="13">
        <v>2781440</v>
      </c>
      <c r="C32" s="13">
        <v>2119280</v>
      </c>
      <c r="D32" s="13">
        <v>55830</v>
      </c>
      <c r="E32" s="14">
        <v>297652</v>
      </c>
      <c r="F32" s="15">
        <f t="shared" si="0"/>
        <v>5331.3988894859394</v>
      </c>
      <c r="G32" s="16">
        <v>1.4125609303695428</v>
      </c>
      <c r="H32" s="17">
        <f t="shared" si="1"/>
        <v>2.0072336631385181</v>
      </c>
      <c r="I32" s="17">
        <f t="shared" si="2"/>
        <v>2.6343852629194822</v>
      </c>
      <c r="J32" s="18">
        <f t="shared" si="3"/>
        <v>26</v>
      </c>
      <c r="L32" s="52"/>
      <c r="M32" s="46"/>
      <c r="N32" s="45"/>
      <c r="O32" s="45"/>
      <c r="P32" s="53"/>
      <c r="Q32" s="45"/>
      <c r="R32" s="45"/>
    </row>
    <row r="33" spans="1:18" x14ac:dyDescent="0.35">
      <c r="A33" s="12" t="s">
        <v>30</v>
      </c>
      <c r="B33" s="13">
        <v>500680</v>
      </c>
      <c r="C33" s="13">
        <v>383280</v>
      </c>
      <c r="D33" s="13">
        <v>9900</v>
      </c>
      <c r="E33" s="14">
        <v>56325</v>
      </c>
      <c r="F33" s="15">
        <f t="shared" si="0"/>
        <v>5689.393939393939</v>
      </c>
      <c r="G33" s="16">
        <v>1.6907646278531747</v>
      </c>
      <c r="H33" s="17">
        <f t="shared" si="1"/>
        <v>1.9773108572341616</v>
      </c>
      <c r="I33" s="17">
        <f t="shared" si="2"/>
        <v>2.5829680651221039</v>
      </c>
      <c r="J33" s="18">
        <f t="shared" si="3"/>
        <v>29</v>
      </c>
      <c r="L33" s="52"/>
      <c r="M33" s="46"/>
      <c r="N33" s="45"/>
      <c r="O33" s="45"/>
      <c r="P33" s="53"/>
      <c r="Q33" s="45"/>
      <c r="R33" s="45"/>
    </row>
    <row r="34" spans="1:18" x14ac:dyDescent="0.35">
      <c r="A34" s="12" t="s">
        <v>31</v>
      </c>
      <c r="B34" s="13">
        <v>898230</v>
      </c>
      <c r="C34" s="13">
        <v>718850</v>
      </c>
      <c r="D34" s="13">
        <v>20610</v>
      </c>
      <c r="E34" s="14">
        <v>111798</v>
      </c>
      <c r="F34" s="15">
        <f t="shared" si="0"/>
        <v>5424.4541484716156</v>
      </c>
      <c r="G34" s="16">
        <v>1.6371352256885463</v>
      </c>
      <c r="H34" s="17">
        <f t="shared" si="1"/>
        <v>2.2945125413312848</v>
      </c>
      <c r="I34" s="17">
        <f t="shared" si="2"/>
        <v>2.8670793628712525</v>
      </c>
      <c r="J34" s="18">
        <f t="shared" si="3"/>
        <v>21</v>
      </c>
      <c r="L34" s="52"/>
      <c r="M34" s="46"/>
      <c r="N34" s="45"/>
      <c r="O34" s="45"/>
      <c r="P34" s="53"/>
      <c r="Q34" s="45"/>
      <c r="R34" s="45"/>
    </row>
    <row r="35" spans="1:18" x14ac:dyDescent="0.35">
      <c r="A35" s="12" t="s">
        <v>32</v>
      </c>
      <c r="B35" s="13">
        <v>1377520</v>
      </c>
      <c r="C35" s="13">
        <v>1070760</v>
      </c>
      <c r="D35" s="13">
        <v>16740</v>
      </c>
      <c r="E35" s="14">
        <v>126200</v>
      </c>
      <c r="F35" s="15">
        <f t="shared" si="0"/>
        <v>7538.8291517323778</v>
      </c>
      <c r="G35" s="16">
        <v>0.97297556512957339</v>
      </c>
      <c r="H35" s="17">
        <f t="shared" si="1"/>
        <v>1.2152273651199257</v>
      </c>
      <c r="I35" s="17">
        <f t="shared" si="2"/>
        <v>1.5633755463409167</v>
      </c>
      <c r="J35" s="18">
        <f t="shared" si="3"/>
        <v>45</v>
      </c>
      <c r="L35" s="52"/>
      <c r="M35" s="46"/>
      <c r="N35" s="45"/>
      <c r="O35" s="45"/>
      <c r="P35" s="53"/>
      <c r="Q35" s="45"/>
      <c r="R35" s="45"/>
    </row>
    <row r="36" spans="1:18" x14ac:dyDescent="0.35">
      <c r="A36" s="12" t="s">
        <v>33</v>
      </c>
      <c r="B36" s="13">
        <v>698590</v>
      </c>
      <c r="C36" s="13">
        <v>573410</v>
      </c>
      <c r="D36" s="13">
        <v>17110</v>
      </c>
      <c r="E36" s="14">
        <v>86278</v>
      </c>
      <c r="F36" s="15">
        <f t="shared" si="0"/>
        <v>5042.5482174167155</v>
      </c>
      <c r="G36" s="16">
        <v>1.1647908032855208</v>
      </c>
      <c r="H36" s="17">
        <f t="shared" si="1"/>
        <v>2.4492191414134186</v>
      </c>
      <c r="I36" s="17">
        <f t="shared" si="2"/>
        <v>2.9839033152543557</v>
      </c>
      <c r="J36" s="18">
        <f t="shared" si="3"/>
        <v>19</v>
      </c>
      <c r="L36" s="52"/>
      <c r="M36" s="46"/>
      <c r="N36" s="45"/>
      <c r="O36" s="45"/>
      <c r="P36" s="53"/>
      <c r="Q36" s="45"/>
      <c r="R36" s="45"/>
    </row>
    <row r="37" spans="1:18" x14ac:dyDescent="0.35">
      <c r="A37" s="12" t="s">
        <v>34</v>
      </c>
      <c r="B37" s="13">
        <v>4384660</v>
      </c>
      <c r="C37" s="13">
        <v>3477840</v>
      </c>
      <c r="D37" s="13">
        <v>290200</v>
      </c>
      <c r="E37" s="14">
        <v>1869713</v>
      </c>
      <c r="F37" s="15">
        <f t="shared" si="0"/>
        <v>6442.8428669882842</v>
      </c>
      <c r="G37" s="16">
        <v>3.1986439363168908</v>
      </c>
      <c r="H37" s="17">
        <f t="shared" si="1"/>
        <v>6.6185291447911574</v>
      </c>
      <c r="I37" s="17">
        <f t="shared" si="2"/>
        <v>8.3442596554183055</v>
      </c>
      <c r="J37" s="18">
        <f t="shared" si="3"/>
        <v>1</v>
      </c>
      <c r="L37" s="52"/>
      <c r="M37" s="46"/>
      <c r="N37" s="45"/>
      <c r="O37" s="45"/>
      <c r="P37" s="53"/>
      <c r="Q37" s="45"/>
      <c r="R37" s="45"/>
    </row>
    <row r="38" spans="1:18" x14ac:dyDescent="0.35">
      <c r="A38" s="12" t="s">
        <v>35</v>
      </c>
      <c r="B38" s="13">
        <v>907880</v>
      </c>
      <c r="C38" s="13">
        <v>661250</v>
      </c>
      <c r="D38" s="13">
        <v>12050</v>
      </c>
      <c r="E38" s="14">
        <v>56217</v>
      </c>
      <c r="F38" s="15">
        <f t="shared" si="0"/>
        <v>4665.3112033195021</v>
      </c>
      <c r="G38" s="16">
        <v>1.0497068898393147</v>
      </c>
      <c r="H38" s="17">
        <f t="shared" si="1"/>
        <v>1.3272679208705995</v>
      </c>
      <c r="I38" s="17">
        <f t="shared" si="2"/>
        <v>1.8223062381852551</v>
      </c>
      <c r="J38" s="18">
        <f t="shared" si="3"/>
        <v>42</v>
      </c>
      <c r="L38" s="52"/>
      <c r="M38" s="46"/>
      <c r="N38" s="45"/>
      <c r="O38" s="45"/>
      <c r="P38" s="53"/>
      <c r="Q38" s="45"/>
      <c r="R38" s="45"/>
    </row>
    <row r="39" spans="1:18" x14ac:dyDescent="0.35">
      <c r="A39" s="12" t="s">
        <v>36</v>
      </c>
      <c r="B39" s="13">
        <v>9589410</v>
      </c>
      <c r="C39" s="13">
        <v>7326460</v>
      </c>
      <c r="D39" s="13">
        <v>521140</v>
      </c>
      <c r="E39" s="14">
        <v>4762822</v>
      </c>
      <c r="F39" s="15">
        <f t="shared" si="0"/>
        <v>9139.2370572207092</v>
      </c>
      <c r="G39" s="16">
        <v>3.7877752750063012</v>
      </c>
      <c r="H39" s="17">
        <f t="shared" si="1"/>
        <v>5.4345366398975541</v>
      </c>
      <c r="I39" s="17">
        <f t="shared" si="2"/>
        <v>7.1131214802237368</v>
      </c>
      <c r="J39" s="18">
        <f t="shared" si="3"/>
        <v>4</v>
      </c>
      <c r="L39" s="52"/>
      <c r="M39" s="46"/>
      <c r="N39" s="45"/>
      <c r="O39" s="45"/>
      <c r="P39" s="53"/>
      <c r="Q39" s="45"/>
      <c r="R39" s="45"/>
    </row>
    <row r="40" spans="1:18" x14ac:dyDescent="0.35">
      <c r="A40" s="12" t="s">
        <v>37</v>
      </c>
      <c r="B40" s="13">
        <v>4511860</v>
      </c>
      <c r="C40" s="13">
        <v>3387640</v>
      </c>
      <c r="D40" s="13">
        <v>108370</v>
      </c>
      <c r="E40" s="14">
        <v>547412</v>
      </c>
      <c r="F40" s="15">
        <f t="shared" si="0"/>
        <v>5051.3241672049462</v>
      </c>
      <c r="G40" s="16">
        <v>1.5973390327381667</v>
      </c>
      <c r="H40" s="17">
        <f t="shared" si="1"/>
        <v>2.4018919026742851</v>
      </c>
      <c r="I40" s="17">
        <f t="shared" si="2"/>
        <v>3.1989821822861932</v>
      </c>
      <c r="J40" s="18">
        <f t="shared" si="3"/>
        <v>17</v>
      </c>
      <c r="L40" s="52"/>
      <c r="M40" s="46"/>
      <c r="N40" s="45"/>
      <c r="O40" s="45"/>
      <c r="P40" s="53"/>
      <c r="Q40" s="45"/>
      <c r="R40" s="45"/>
    </row>
    <row r="41" spans="1:18" x14ac:dyDescent="0.35">
      <c r="A41" s="12" t="s">
        <v>38</v>
      </c>
      <c r="B41" s="13">
        <v>360140</v>
      </c>
      <c r="C41" s="13">
        <v>299480</v>
      </c>
      <c r="D41" s="13">
        <v>4150</v>
      </c>
      <c r="E41" s="14">
        <v>15434</v>
      </c>
      <c r="F41" s="15">
        <f t="shared" si="0"/>
        <v>3719.0361445783133</v>
      </c>
      <c r="G41" s="16">
        <v>0.47576332054068216</v>
      </c>
      <c r="H41" s="17">
        <f t="shared" si="1"/>
        <v>1.1523296495807185</v>
      </c>
      <c r="I41" s="17">
        <f t="shared" si="2"/>
        <v>1.3857352744757581</v>
      </c>
      <c r="J41" s="18">
        <f t="shared" si="3"/>
        <v>48</v>
      </c>
      <c r="L41" s="52"/>
      <c r="M41" s="46"/>
      <c r="N41" s="45"/>
      <c r="O41" s="45"/>
      <c r="P41" s="53"/>
      <c r="Q41" s="45"/>
      <c r="R41" s="45"/>
    </row>
    <row r="42" spans="1:18" x14ac:dyDescent="0.35">
      <c r="A42" s="12" t="s">
        <v>39</v>
      </c>
      <c r="B42" s="13">
        <v>5572780</v>
      </c>
      <c r="C42" s="13">
        <v>4360950</v>
      </c>
      <c r="D42" s="13">
        <v>119870</v>
      </c>
      <c r="E42" s="14">
        <v>596330</v>
      </c>
      <c r="F42" s="15">
        <f t="shared" si="0"/>
        <v>4974.8060398765329</v>
      </c>
      <c r="G42" s="16">
        <v>1.449702908510067</v>
      </c>
      <c r="H42" s="17">
        <f t="shared" si="1"/>
        <v>2.1509910672949588</v>
      </c>
      <c r="I42" s="17">
        <f t="shared" si="2"/>
        <v>2.748713009779979</v>
      </c>
      <c r="J42" s="18">
        <f t="shared" si="3"/>
        <v>24</v>
      </c>
      <c r="L42" s="52"/>
      <c r="M42" s="46"/>
      <c r="N42" s="45"/>
      <c r="O42" s="45"/>
      <c r="P42" s="53"/>
      <c r="Q42" s="45"/>
      <c r="R42" s="45"/>
    </row>
    <row r="43" spans="1:18" x14ac:dyDescent="0.35">
      <c r="A43" s="12" t="s">
        <v>40</v>
      </c>
      <c r="B43" s="13">
        <v>1616420</v>
      </c>
      <c r="C43" s="13">
        <v>1214010</v>
      </c>
      <c r="D43" s="13">
        <v>25300</v>
      </c>
      <c r="E43" s="14">
        <v>121011</v>
      </c>
      <c r="F43" s="15">
        <f t="shared" si="0"/>
        <v>4783.04347826087</v>
      </c>
      <c r="G43" s="16">
        <v>1.0860485069536685</v>
      </c>
      <c r="H43" s="17">
        <f t="shared" si="1"/>
        <v>1.5651872656858985</v>
      </c>
      <c r="I43" s="17">
        <f t="shared" si="2"/>
        <v>2.0840026029439627</v>
      </c>
      <c r="J43" s="18">
        <f t="shared" si="3"/>
        <v>40</v>
      </c>
      <c r="L43" s="52"/>
      <c r="M43" s="46"/>
      <c r="N43" s="45"/>
      <c r="O43" s="45"/>
      <c r="P43" s="53"/>
      <c r="Q43" s="45"/>
      <c r="R43" s="45"/>
    </row>
    <row r="44" spans="1:18" x14ac:dyDescent="0.35">
      <c r="A44" s="12" t="s">
        <v>41</v>
      </c>
      <c r="B44" s="13">
        <v>1898960</v>
      </c>
      <c r="C44" s="13">
        <v>1499420</v>
      </c>
      <c r="D44" s="13">
        <v>61720</v>
      </c>
      <c r="E44" s="14">
        <v>426105</v>
      </c>
      <c r="F44" s="15">
        <f t="shared" si="0"/>
        <v>6903.8399222294229</v>
      </c>
      <c r="G44" s="16">
        <v>2.7279522774645106</v>
      </c>
      <c r="H44" s="17">
        <f t="shared" si="1"/>
        <v>3.2502001095336395</v>
      </c>
      <c r="I44" s="17">
        <f t="shared" si="2"/>
        <v>4.1162582865374606</v>
      </c>
      <c r="J44" s="18">
        <f t="shared" si="3"/>
        <v>10</v>
      </c>
      <c r="L44" s="52"/>
      <c r="M44" s="46"/>
      <c r="N44" s="45"/>
      <c r="O44" s="45"/>
      <c r="P44" s="53"/>
      <c r="Q44" s="45"/>
      <c r="R44" s="45"/>
    </row>
    <row r="45" spans="1:18" x14ac:dyDescent="0.35">
      <c r="A45" s="12" t="s">
        <v>42</v>
      </c>
      <c r="B45" s="13">
        <v>6188680</v>
      </c>
      <c r="C45" s="13">
        <v>4782290</v>
      </c>
      <c r="D45" s="13">
        <v>170540</v>
      </c>
      <c r="E45" s="14">
        <v>866889</v>
      </c>
      <c r="F45" s="15">
        <f t="shared" si="0"/>
        <v>5083.2004221883426</v>
      </c>
      <c r="G45" s="16">
        <v>1.5564311946164069</v>
      </c>
      <c r="H45" s="17">
        <f t="shared" si="1"/>
        <v>2.7556764932101836</v>
      </c>
      <c r="I45" s="17">
        <f t="shared" si="2"/>
        <v>3.5660739938397712</v>
      </c>
      <c r="J45" s="18">
        <f t="shared" si="3"/>
        <v>13</v>
      </c>
      <c r="L45" s="52"/>
      <c r="M45" s="46"/>
      <c r="N45" s="45"/>
      <c r="O45" s="45"/>
      <c r="P45" s="53"/>
      <c r="Q45" s="45"/>
      <c r="R45" s="45"/>
    </row>
    <row r="46" spans="1:18" x14ac:dyDescent="0.35">
      <c r="A46" s="12" t="s">
        <v>43</v>
      </c>
      <c r="B46" s="13">
        <v>529380</v>
      </c>
      <c r="C46" s="13">
        <v>420100</v>
      </c>
      <c r="D46" s="13">
        <v>15830</v>
      </c>
      <c r="E46" s="14">
        <v>95837</v>
      </c>
      <c r="F46" s="15">
        <f t="shared" si="0"/>
        <v>6054.1377132027792</v>
      </c>
      <c r="G46" s="16">
        <v>2.1245644717097538</v>
      </c>
      <c r="H46" s="17">
        <f t="shared" si="1"/>
        <v>2.9902905285428236</v>
      </c>
      <c r="I46" s="17">
        <f t="shared" si="2"/>
        <v>3.7681504403713402</v>
      </c>
      <c r="J46" s="18">
        <f t="shared" si="3"/>
        <v>12</v>
      </c>
      <c r="L46" s="52"/>
      <c r="M46" s="46"/>
      <c r="N46" s="45"/>
      <c r="O46" s="45"/>
      <c r="P46" s="53"/>
      <c r="Q46" s="45"/>
      <c r="R46" s="45"/>
    </row>
    <row r="47" spans="1:18" x14ac:dyDescent="0.35">
      <c r="A47" s="12" t="s">
        <v>44</v>
      </c>
      <c r="B47" s="13">
        <v>2203820</v>
      </c>
      <c r="C47" s="13">
        <v>1647220</v>
      </c>
      <c r="D47" s="13">
        <v>41580</v>
      </c>
      <c r="E47" s="14">
        <v>217725</v>
      </c>
      <c r="F47" s="15">
        <f t="shared" si="0"/>
        <v>5236.2914862914859</v>
      </c>
      <c r="G47" s="16">
        <v>1.4524912768800948</v>
      </c>
      <c r="H47" s="17">
        <f t="shared" si="1"/>
        <v>1.8867239611220517</v>
      </c>
      <c r="I47" s="17">
        <f t="shared" si="2"/>
        <v>2.5242529838151553</v>
      </c>
      <c r="J47" s="18">
        <f t="shared" si="3"/>
        <v>32</v>
      </c>
      <c r="L47" s="52"/>
      <c r="M47" s="46"/>
      <c r="N47" s="45"/>
      <c r="O47" s="45"/>
      <c r="P47" s="53"/>
      <c r="Q47" s="45"/>
      <c r="R47" s="45"/>
    </row>
    <row r="48" spans="1:18" x14ac:dyDescent="0.35">
      <c r="A48" s="12" t="s">
        <v>45</v>
      </c>
      <c r="B48" s="13">
        <v>415870</v>
      </c>
      <c r="C48" s="13">
        <v>328980</v>
      </c>
      <c r="D48" s="13">
        <v>4500</v>
      </c>
      <c r="E48" s="14">
        <v>20833</v>
      </c>
      <c r="F48" s="15">
        <f t="shared" si="0"/>
        <v>4629.5555555555557</v>
      </c>
      <c r="G48" s="16">
        <v>0.60812658887776072</v>
      </c>
      <c r="H48" s="17">
        <f t="shared" si="1"/>
        <v>1.0820689157669463</v>
      </c>
      <c r="I48" s="17">
        <f t="shared" si="2"/>
        <v>1.3678643078606603</v>
      </c>
      <c r="J48" s="18">
        <f t="shared" si="3"/>
        <v>49</v>
      </c>
      <c r="L48" s="52"/>
      <c r="M48" s="46"/>
      <c r="N48" s="45"/>
      <c r="O48" s="45"/>
      <c r="P48" s="53"/>
      <c r="Q48" s="45"/>
      <c r="R48" s="45"/>
    </row>
    <row r="49" spans="1:18" x14ac:dyDescent="0.35">
      <c r="A49" s="12" t="s">
        <v>46</v>
      </c>
      <c r="B49" s="13">
        <v>2991110</v>
      </c>
      <c r="C49" s="13">
        <v>2243720</v>
      </c>
      <c r="D49" s="13">
        <v>29520</v>
      </c>
      <c r="E49" s="14">
        <v>146851</v>
      </c>
      <c r="F49" s="15">
        <f t="shared" si="0"/>
        <v>4974.6273712737129</v>
      </c>
      <c r="G49" s="16">
        <v>0.63067593741813299</v>
      </c>
      <c r="H49" s="17">
        <f t="shared" si="1"/>
        <v>0.98692458652473503</v>
      </c>
      <c r="I49" s="17">
        <f t="shared" si="2"/>
        <v>1.3156721872604424</v>
      </c>
      <c r="J49" s="18">
        <f t="shared" si="3"/>
        <v>50</v>
      </c>
      <c r="L49" s="52"/>
      <c r="M49" s="46"/>
      <c r="N49" s="45"/>
      <c r="O49" s="45"/>
      <c r="P49" s="53"/>
      <c r="Q49" s="45"/>
      <c r="R49" s="45"/>
    </row>
    <row r="50" spans="1:18" x14ac:dyDescent="0.35">
      <c r="A50" s="12" t="s">
        <v>47</v>
      </c>
      <c r="B50" s="13">
        <v>12116350</v>
      </c>
      <c r="C50" s="13">
        <v>9047010</v>
      </c>
      <c r="D50" s="13">
        <v>236180</v>
      </c>
      <c r="E50" s="14">
        <v>1068497</v>
      </c>
      <c r="F50" s="15">
        <f t="shared" si="0"/>
        <v>4524.0790922178003</v>
      </c>
      <c r="G50" s="16">
        <v>0.97016097871385465</v>
      </c>
      <c r="H50" s="17">
        <f t="shared" si="1"/>
        <v>1.9492668996851363</v>
      </c>
      <c r="I50" s="17">
        <f t="shared" si="2"/>
        <v>2.6105862599908698</v>
      </c>
      <c r="J50" s="18">
        <f t="shared" si="3"/>
        <v>27</v>
      </c>
      <c r="L50" s="52"/>
      <c r="M50" s="46"/>
      <c r="N50" s="45"/>
      <c r="O50" s="45"/>
      <c r="P50" s="53"/>
      <c r="Q50" s="45"/>
      <c r="R50" s="45"/>
    </row>
    <row r="51" spans="1:18" x14ac:dyDescent="0.35">
      <c r="A51" s="12" t="s">
        <v>48</v>
      </c>
      <c r="B51" s="13">
        <v>1288770</v>
      </c>
      <c r="C51" s="13">
        <v>1023370</v>
      </c>
      <c r="D51" s="13">
        <v>26640</v>
      </c>
      <c r="E51" s="14">
        <v>144977</v>
      </c>
      <c r="F51" s="15">
        <f t="shared" si="0"/>
        <v>5442.0795795795793</v>
      </c>
      <c r="G51" s="16">
        <v>1.4316643140854866</v>
      </c>
      <c r="H51" s="17">
        <f t="shared" si="1"/>
        <v>2.0670872227007147</v>
      </c>
      <c r="I51" s="17">
        <f t="shared" si="2"/>
        <v>2.6031640560110225</v>
      </c>
      <c r="J51" s="18">
        <f t="shared" si="3"/>
        <v>28</v>
      </c>
      <c r="L51" s="52"/>
      <c r="M51" s="46"/>
      <c r="N51" s="45"/>
      <c r="O51" s="45"/>
      <c r="P51" s="53"/>
      <c r="Q51" s="45"/>
      <c r="R51" s="45"/>
    </row>
    <row r="52" spans="1:18" x14ac:dyDescent="0.35">
      <c r="A52" s="12" t="s">
        <v>49</v>
      </c>
      <c r="B52" s="13">
        <v>325860</v>
      </c>
      <c r="C52" s="13">
        <v>256080</v>
      </c>
      <c r="D52" s="13">
        <v>8340</v>
      </c>
      <c r="E52" s="14">
        <v>62228</v>
      </c>
      <c r="F52" s="15">
        <f t="shared" si="0"/>
        <v>7461.3908872901675</v>
      </c>
      <c r="G52" s="16">
        <v>2.6854059913708652</v>
      </c>
      <c r="H52" s="17">
        <f t="shared" si="1"/>
        <v>2.5593813294052659</v>
      </c>
      <c r="I52" s="17">
        <f t="shared" si="2"/>
        <v>3.2567947516401121</v>
      </c>
      <c r="J52" s="18">
        <f t="shared" si="3"/>
        <v>16</v>
      </c>
      <c r="L52" s="52"/>
      <c r="M52" s="46"/>
      <c r="N52" s="45"/>
      <c r="O52" s="45"/>
      <c r="P52" s="53"/>
      <c r="Q52" s="45"/>
      <c r="R52" s="45"/>
    </row>
    <row r="53" spans="1:18" x14ac:dyDescent="0.35">
      <c r="A53" s="12" t="s">
        <v>50</v>
      </c>
      <c r="B53" s="13">
        <v>3910470</v>
      </c>
      <c r="C53" s="13">
        <v>3130350</v>
      </c>
      <c r="D53" s="13">
        <v>154960</v>
      </c>
      <c r="E53" s="14">
        <v>762814</v>
      </c>
      <c r="F53" s="15">
        <f t="shared" si="0"/>
        <v>4922.6510067114095</v>
      </c>
      <c r="G53" s="16">
        <v>1.8647372124289054</v>
      </c>
      <c r="H53" s="17">
        <f t="shared" si="1"/>
        <v>3.9626950213145733</v>
      </c>
      <c r="I53" s="17">
        <f t="shared" si="2"/>
        <v>4.9502451802514091</v>
      </c>
      <c r="J53" s="18">
        <f t="shared" si="3"/>
        <v>8</v>
      </c>
      <c r="L53" s="52"/>
      <c r="M53" s="46"/>
      <c r="N53" s="45"/>
      <c r="O53" s="45"/>
      <c r="P53" s="53"/>
      <c r="Q53" s="45"/>
      <c r="R53" s="45"/>
    </row>
    <row r="54" spans="1:18" x14ac:dyDescent="0.35">
      <c r="A54" s="12" t="s">
        <v>51</v>
      </c>
      <c r="B54" s="13">
        <v>3489080</v>
      </c>
      <c r="C54" s="13">
        <v>2868990</v>
      </c>
      <c r="D54" s="13">
        <v>73680</v>
      </c>
      <c r="E54" s="14">
        <v>364152</v>
      </c>
      <c r="F54" s="15">
        <f t="shared" si="0"/>
        <v>4942.345276872964</v>
      </c>
      <c r="G54" s="16">
        <v>0.88745999232180106</v>
      </c>
      <c r="H54" s="17">
        <f t="shared" si="1"/>
        <v>2.1117314592958603</v>
      </c>
      <c r="I54" s="17">
        <f t="shared" si="2"/>
        <v>2.5681511612100425</v>
      </c>
      <c r="J54" s="18">
        <f t="shared" si="3"/>
        <v>30</v>
      </c>
      <c r="L54" s="52"/>
      <c r="M54" s="46"/>
      <c r="N54" s="45"/>
      <c r="O54" s="45"/>
      <c r="P54" s="53"/>
      <c r="Q54" s="45"/>
      <c r="R54" s="45"/>
    </row>
    <row r="55" spans="1:18" x14ac:dyDescent="0.35">
      <c r="A55" s="12" t="s">
        <v>52</v>
      </c>
      <c r="B55" s="13">
        <v>766740</v>
      </c>
      <c r="C55" s="13">
        <v>567040</v>
      </c>
      <c r="D55" s="13">
        <v>9930</v>
      </c>
      <c r="E55" s="14">
        <v>46295</v>
      </c>
      <c r="F55" s="15">
        <f t="shared" si="0"/>
        <v>4662.1349446122858</v>
      </c>
      <c r="G55" s="16">
        <v>1.1147610301022801</v>
      </c>
      <c r="H55" s="17">
        <f t="shared" si="1"/>
        <v>1.2950935127944283</v>
      </c>
      <c r="I55" s="17">
        <f t="shared" si="2"/>
        <v>1.75119920993228</v>
      </c>
      <c r="J55" s="18">
        <f t="shared" si="3"/>
        <v>43</v>
      </c>
      <c r="L55" s="52"/>
      <c r="M55" s="46"/>
      <c r="N55" s="45"/>
      <c r="O55" s="45"/>
      <c r="P55" s="53"/>
      <c r="Q55" s="45"/>
      <c r="R55" s="45"/>
    </row>
    <row r="56" spans="1:18" x14ac:dyDescent="0.35">
      <c r="A56" s="12" t="s">
        <v>53</v>
      </c>
      <c r="B56" s="13">
        <v>2842790</v>
      </c>
      <c r="C56" s="13">
        <v>2254780</v>
      </c>
      <c r="D56" s="13">
        <v>65280</v>
      </c>
      <c r="E56" s="14">
        <v>374428</v>
      </c>
      <c r="F56" s="15">
        <f t="shared" si="0"/>
        <v>5735.7230392156862</v>
      </c>
      <c r="G56" s="16">
        <v>1.6444392639892711</v>
      </c>
      <c r="H56" s="17">
        <f t="shared" si="1"/>
        <v>2.2963356420980796</v>
      </c>
      <c r="I56" s="17">
        <f t="shared" si="2"/>
        <v>2.8951826785761803</v>
      </c>
      <c r="J56" s="18">
        <f t="shared" si="3"/>
        <v>20</v>
      </c>
      <c r="L56" s="52"/>
      <c r="M56" s="46"/>
      <c r="N56" s="45"/>
      <c r="O56" s="45"/>
      <c r="P56" s="53"/>
      <c r="Q56" s="45"/>
      <c r="R56" s="45"/>
    </row>
    <row r="57" spans="1:18" x14ac:dyDescent="0.35">
      <c r="A57" s="12" t="s">
        <v>54</v>
      </c>
      <c r="B57" s="13">
        <v>269390</v>
      </c>
      <c r="C57" s="13">
        <v>214370</v>
      </c>
      <c r="D57" s="13">
        <v>3060</v>
      </c>
      <c r="E57" s="14">
        <v>40069</v>
      </c>
      <c r="F57" s="15">
        <f t="shared" si="0"/>
        <v>13094.444444444445</v>
      </c>
      <c r="G57" s="16">
        <v>1.4844867815508551</v>
      </c>
      <c r="H57" s="17">
        <f t="shared" si="1"/>
        <v>1.135899625078882</v>
      </c>
      <c r="I57" s="17">
        <f t="shared" si="2"/>
        <v>1.4274385408406027</v>
      </c>
      <c r="J57" s="18">
        <f t="shared" si="3"/>
        <v>47</v>
      </c>
      <c r="L57" s="52"/>
      <c r="M57" s="46"/>
      <c r="N57" s="45"/>
      <c r="O57" s="45"/>
      <c r="P57" s="53"/>
      <c r="Q57" s="45"/>
      <c r="R57" s="45"/>
    </row>
    <row r="58" spans="1:18" x14ac:dyDescent="0.35">
      <c r="A58" s="20" t="s">
        <v>95</v>
      </c>
      <c r="B58" s="21">
        <v>764580</v>
      </c>
      <c r="C58" s="21">
        <v>446720</v>
      </c>
      <c r="D58" s="21">
        <v>18750</v>
      </c>
      <c r="E58" s="22">
        <v>130604</v>
      </c>
      <c r="F58" s="23">
        <f t="shared" si="0"/>
        <v>6965.5466666666671</v>
      </c>
      <c r="G58" s="24">
        <v>1.6842599380866439</v>
      </c>
      <c r="H58" s="25">
        <f t="shared" si="1"/>
        <v>2.4523267676371341</v>
      </c>
      <c r="I58" s="25">
        <f t="shared" si="2"/>
        <v>4.1972600286532948</v>
      </c>
      <c r="J58" s="26" t="s">
        <v>74</v>
      </c>
      <c r="L58" s="52"/>
      <c r="M58" s="54"/>
      <c r="N58" s="45"/>
      <c r="O58" s="45"/>
      <c r="P58" s="53"/>
      <c r="Q58" s="45"/>
      <c r="R58" s="45"/>
    </row>
    <row r="59" spans="1:18" x14ac:dyDescent="0.35">
      <c r="A59" s="27" t="s">
        <v>157</v>
      </c>
      <c r="B59" s="28"/>
      <c r="C59" s="28"/>
      <c r="D59" s="28"/>
      <c r="E59" s="28"/>
      <c r="F59" s="28"/>
      <c r="G59" s="29"/>
      <c r="H59" s="29"/>
      <c r="I59" s="29"/>
      <c r="J59" s="28"/>
      <c r="K59" s="55"/>
      <c r="N59" s="45"/>
      <c r="O59" s="45"/>
      <c r="P59" s="53"/>
      <c r="Q59" s="45"/>
      <c r="R59" s="45"/>
    </row>
    <row r="60" spans="1:18" x14ac:dyDescent="0.35">
      <c r="A60" s="27" t="s">
        <v>137</v>
      </c>
      <c r="B60" s="28"/>
      <c r="C60" s="28"/>
      <c r="D60" s="28"/>
      <c r="E60" s="28"/>
      <c r="F60" s="28"/>
      <c r="G60" s="29"/>
      <c r="H60" s="29"/>
      <c r="I60" s="29"/>
      <c r="J60" s="28"/>
      <c r="K60" s="55"/>
      <c r="N60" s="45"/>
      <c r="O60" s="45"/>
      <c r="P60" s="53"/>
      <c r="Q60" s="45"/>
      <c r="R60" s="45"/>
    </row>
    <row r="61" spans="1:18" x14ac:dyDescent="0.35">
      <c r="A61" s="27" t="s">
        <v>138</v>
      </c>
      <c r="B61" s="28"/>
      <c r="C61" s="28"/>
      <c r="D61" s="28"/>
      <c r="E61" s="28"/>
      <c r="F61" s="28"/>
      <c r="G61" s="29"/>
      <c r="H61" s="29"/>
      <c r="I61" s="29"/>
      <c r="J61" s="28"/>
      <c r="K61" s="55"/>
      <c r="N61" s="45"/>
      <c r="O61" s="45"/>
      <c r="P61" s="53"/>
      <c r="Q61" s="45"/>
      <c r="R61" s="45"/>
    </row>
    <row r="62" spans="1:18" x14ac:dyDescent="0.35">
      <c r="A62" s="30" t="s">
        <v>119</v>
      </c>
      <c r="B62" s="31"/>
      <c r="C62" s="31"/>
      <c r="D62" s="31"/>
      <c r="E62" s="31"/>
      <c r="F62" s="31"/>
      <c r="G62" s="30"/>
      <c r="H62" s="30"/>
      <c r="I62" s="30"/>
      <c r="J62" s="30"/>
      <c r="K62" s="55"/>
      <c r="N62" s="45"/>
      <c r="O62" s="45"/>
      <c r="P62" s="53"/>
      <c r="Q62" s="45"/>
      <c r="R62" s="45"/>
    </row>
    <row r="63" spans="1:18" x14ac:dyDescent="0.35">
      <c r="A63" s="30" t="s">
        <v>103</v>
      </c>
      <c r="B63" s="31"/>
      <c r="C63" s="31"/>
      <c r="D63" s="31"/>
      <c r="E63" s="31"/>
      <c r="F63" s="31"/>
      <c r="G63" s="30"/>
      <c r="H63" s="30"/>
      <c r="I63" s="30"/>
      <c r="J63" s="30"/>
      <c r="K63" s="55"/>
      <c r="N63" s="45"/>
      <c r="O63" s="45"/>
      <c r="P63" s="53"/>
      <c r="Q63" s="45"/>
      <c r="R63" s="45"/>
    </row>
    <row r="64" spans="1:18" x14ac:dyDescent="0.35">
      <c r="A64" s="97" t="s">
        <v>156</v>
      </c>
      <c r="B64" s="98"/>
      <c r="C64" s="98"/>
      <c r="D64" s="98"/>
      <c r="E64" s="98"/>
      <c r="F64" s="98"/>
      <c r="G64" s="98"/>
      <c r="H64" s="98"/>
      <c r="I64" s="98"/>
      <c r="J64" s="98"/>
      <c r="K64" s="55"/>
      <c r="N64" s="45"/>
      <c r="O64" s="45"/>
      <c r="P64" s="53"/>
      <c r="Q64" s="45"/>
      <c r="R64" s="45"/>
    </row>
    <row r="65" spans="1:18" x14ac:dyDescent="0.35">
      <c r="A65" s="98"/>
      <c r="B65" s="98"/>
      <c r="C65" s="98"/>
      <c r="D65" s="98"/>
      <c r="E65" s="98"/>
      <c r="F65" s="98"/>
      <c r="G65" s="98"/>
      <c r="H65" s="98"/>
      <c r="I65" s="98"/>
      <c r="J65" s="98"/>
      <c r="K65" s="55"/>
      <c r="N65" s="45"/>
      <c r="O65" s="45"/>
      <c r="P65" s="53"/>
      <c r="Q65" s="45"/>
      <c r="R65" s="45"/>
    </row>
    <row r="66" spans="1:18" x14ac:dyDescent="0.35">
      <c r="A66" s="30" t="s">
        <v>107</v>
      </c>
      <c r="B66" s="31"/>
      <c r="C66" s="31"/>
      <c r="D66" s="31"/>
      <c r="E66" s="31"/>
      <c r="F66" s="31"/>
      <c r="G66" s="30"/>
      <c r="H66" s="30"/>
      <c r="I66" s="30"/>
      <c r="J66" s="30"/>
      <c r="K66" s="55"/>
      <c r="N66" s="45"/>
      <c r="O66" s="45"/>
      <c r="P66" s="53"/>
      <c r="Q66" s="45"/>
      <c r="R66" s="45"/>
    </row>
    <row r="67" spans="1:18" x14ac:dyDescent="0.35">
      <c r="A67" s="30" t="s">
        <v>108</v>
      </c>
      <c r="B67" s="31"/>
      <c r="C67" s="31"/>
      <c r="D67" s="31"/>
      <c r="E67" s="31"/>
      <c r="F67" s="31"/>
      <c r="G67" s="30"/>
      <c r="H67" s="30"/>
      <c r="I67" s="30"/>
      <c r="J67" s="30"/>
      <c r="K67" s="55"/>
    </row>
    <row r="68" spans="1:18" x14ac:dyDescent="0.35">
      <c r="A68" s="30" t="s">
        <v>109</v>
      </c>
      <c r="B68" s="31"/>
      <c r="C68" s="31"/>
      <c r="D68" s="31"/>
      <c r="E68" s="31"/>
      <c r="F68" s="31"/>
      <c r="G68" s="30"/>
      <c r="H68" s="30"/>
      <c r="I68" s="30"/>
      <c r="J68" s="30"/>
      <c r="K68" s="55"/>
    </row>
    <row r="69" spans="1:18" x14ac:dyDescent="0.35">
      <c r="A69" s="30" t="s">
        <v>110</v>
      </c>
      <c r="B69" s="31"/>
      <c r="C69" s="31"/>
      <c r="D69" s="31"/>
      <c r="E69" s="31"/>
      <c r="F69" s="31"/>
      <c r="G69" s="30"/>
      <c r="H69" s="30"/>
      <c r="I69" s="30"/>
      <c r="J69" s="30"/>
      <c r="K69" s="55"/>
    </row>
    <row r="70" spans="1:18" x14ac:dyDescent="0.35">
      <c r="A70" s="30" t="s">
        <v>111</v>
      </c>
      <c r="B70" s="31"/>
      <c r="C70" s="31"/>
      <c r="D70" s="31"/>
      <c r="E70" s="31"/>
      <c r="F70" s="31"/>
      <c r="G70" s="30"/>
      <c r="H70" s="30"/>
      <c r="I70" s="30"/>
      <c r="J70" s="30"/>
      <c r="K70" s="55"/>
    </row>
    <row r="71" spans="1:18" x14ac:dyDescent="0.35">
      <c r="A71" s="30" t="s">
        <v>112</v>
      </c>
      <c r="B71" s="31"/>
      <c r="C71" s="31"/>
      <c r="D71" s="31"/>
      <c r="E71" s="31"/>
      <c r="F71" s="31"/>
      <c r="G71" s="30"/>
      <c r="H71" s="30"/>
      <c r="I71" s="30"/>
      <c r="J71" s="30"/>
      <c r="K71" s="55"/>
    </row>
    <row r="72" spans="1:18" x14ac:dyDescent="0.35">
      <c r="A72" s="30" t="s">
        <v>122</v>
      </c>
      <c r="B72" s="31"/>
      <c r="C72" s="31"/>
      <c r="D72" s="31"/>
      <c r="E72" s="31"/>
      <c r="F72" s="31"/>
      <c r="G72" s="30"/>
      <c r="H72" s="30"/>
      <c r="I72" s="30"/>
      <c r="J72" s="30"/>
      <c r="K72" s="55"/>
    </row>
    <row r="73" spans="1:18" x14ac:dyDescent="0.35">
      <c r="A73" s="32" t="s">
        <v>154</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ColWidth="9.1796875" defaultRowHeight="13.5" x14ac:dyDescent="0.35"/>
  <cols>
    <col min="1" max="1" width="14.81640625" style="41" customWidth="1"/>
    <col min="2" max="6" width="12.54296875" style="41" customWidth="1"/>
    <col min="7" max="9" width="8.1796875" style="41" customWidth="1"/>
    <col min="10" max="10" width="5" style="41" customWidth="1"/>
    <col min="11" max="11" width="9.1796875" style="41"/>
    <col min="12" max="12" width="10.81640625" style="41" customWidth="1"/>
    <col min="13" max="15" width="9.1796875" style="41"/>
    <col min="16" max="16" width="12.1796875" style="41" customWidth="1"/>
    <col min="17" max="16384" width="9.1796875" style="41"/>
  </cols>
  <sheetData>
    <row r="1" spans="1:68" x14ac:dyDescent="0.35">
      <c r="A1" s="38">
        <v>43026</v>
      </c>
      <c r="B1" s="39"/>
      <c r="C1" s="39"/>
      <c r="D1" s="39"/>
      <c r="E1" s="39"/>
      <c r="F1" s="39"/>
      <c r="G1" s="40"/>
      <c r="H1" s="40"/>
      <c r="I1" s="40"/>
      <c r="J1" s="40"/>
    </row>
    <row r="2" spans="1:68" x14ac:dyDescent="0.35">
      <c r="A2" s="42" t="s">
        <v>151</v>
      </c>
      <c r="B2" s="43"/>
      <c r="C2" s="43"/>
      <c r="D2" s="43"/>
      <c r="E2" s="43"/>
      <c r="F2" s="43"/>
      <c r="G2" s="43"/>
      <c r="H2" s="43"/>
      <c r="I2" s="43"/>
      <c r="J2" s="43"/>
    </row>
    <row r="3" spans="1:68" ht="14" thickBot="1" x14ac:dyDescent="0.4">
      <c r="A3" s="44"/>
      <c r="B3" s="39"/>
      <c r="C3" s="39"/>
      <c r="D3" s="39"/>
      <c r="E3" s="39"/>
      <c r="F3" s="39"/>
      <c r="G3" s="40"/>
      <c r="H3" s="40"/>
      <c r="I3" s="40"/>
      <c r="J3" s="40"/>
    </row>
    <row r="4" spans="1:68" ht="14" thickTop="1" x14ac:dyDescent="0.3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18" x14ac:dyDescent="0.3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ht="13" x14ac:dyDescent="0.3">
      <c r="A6" s="5" t="s">
        <v>115</v>
      </c>
      <c r="B6" s="35">
        <f>[1]Sheet1!$C2</f>
        <v>149726990</v>
      </c>
      <c r="C6" s="35">
        <f>[1]Sheet1!$F2</f>
        <v>102328500</v>
      </c>
      <c r="D6" s="35">
        <f>[1]Sheet1!$D2</f>
        <v>4464430</v>
      </c>
      <c r="E6" s="35">
        <f>[1]Sheet1!$E2</f>
        <v>31014292</v>
      </c>
      <c r="F6" s="8">
        <f t="shared" ref="F6:F37" si="0">E6*1000/D6</f>
        <v>6946.9768817071836</v>
      </c>
      <c r="G6" s="9">
        <f>[1]Sheet1!$E2/[1]Sheet1!$G2*100</f>
        <v>2.1476570882076205</v>
      </c>
      <c r="H6" s="10">
        <f t="shared" ref="H6:H37" si="1">D6/B6*100</f>
        <v>2.9817135841707634</v>
      </c>
      <c r="I6" s="10">
        <f t="shared" ref="I6:I37" si="2">D6/C6*100</f>
        <v>4.3628412416873115</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35">
      <c r="A7" s="12" t="s">
        <v>4</v>
      </c>
      <c r="B7" s="36">
        <f>[1]Sheet1!$C3</f>
        <v>2053780</v>
      </c>
      <c r="C7" s="36">
        <f>[1]Sheet1!$F3</f>
        <v>1303520</v>
      </c>
      <c r="D7" s="36">
        <f>[1]Sheet1!$D3</f>
        <v>22740</v>
      </c>
      <c r="E7" s="36">
        <f>[1]Sheet1!$E3</f>
        <v>107139</v>
      </c>
      <c r="F7" s="15">
        <f t="shared" si="0"/>
        <v>4711.4775725593663</v>
      </c>
      <c r="G7" s="16">
        <f>[1]Sheet1!$E3/[1]Sheet1!$G3*100</f>
        <v>0.81018400362431031</v>
      </c>
      <c r="H7" s="17">
        <f t="shared" si="1"/>
        <v>1.1072266747168635</v>
      </c>
      <c r="I7" s="17">
        <f t="shared" si="2"/>
        <v>1.7445071805572605</v>
      </c>
      <c r="J7" s="18">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35">
      <c r="A8" s="12" t="s">
        <v>5</v>
      </c>
      <c r="B8" s="36">
        <f>[1]Sheet1!$C4</f>
        <v>362250</v>
      </c>
      <c r="C8" s="36">
        <f>[1]Sheet1!$F4</f>
        <v>287920</v>
      </c>
      <c r="D8" s="36">
        <f>[1]Sheet1!$D4</f>
        <v>3890</v>
      </c>
      <c r="E8" s="36">
        <f>[1]Sheet1!$E4</f>
        <v>14753</v>
      </c>
      <c r="F8" s="15">
        <f t="shared" si="0"/>
        <v>3792.5449871465294</v>
      </c>
      <c r="G8" s="16">
        <f>[1]Sheet1!$E4/[1]Sheet1!$G4*100</f>
        <v>0.41457652524004723</v>
      </c>
      <c r="H8" s="17">
        <f t="shared" si="1"/>
        <v>1.0738440303657695</v>
      </c>
      <c r="I8" s="17">
        <f t="shared" si="2"/>
        <v>1.3510697415948876</v>
      </c>
      <c r="J8" s="18">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35">
      <c r="A9" s="12" t="s">
        <v>6</v>
      </c>
      <c r="B9" s="36">
        <f>[1]Sheet1!$C5</f>
        <v>2904950</v>
      </c>
      <c r="C9" s="36">
        <f>[1]Sheet1!$F5</f>
        <v>1919900</v>
      </c>
      <c r="D9" s="36">
        <f>[1]Sheet1!$D5</f>
        <v>48170</v>
      </c>
      <c r="E9" s="36">
        <f>[1]Sheet1!$E5</f>
        <v>254766</v>
      </c>
      <c r="F9" s="15">
        <f t="shared" si="0"/>
        <v>5288.8935021797797</v>
      </c>
      <c r="G9" s="16">
        <f>[1]Sheet1!$E5/[1]Sheet1!$G5*100</f>
        <v>1.1583242776022706</v>
      </c>
      <c r="H9" s="17">
        <f t="shared" si="1"/>
        <v>1.6582040998984491</v>
      </c>
      <c r="I9" s="17">
        <f t="shared" si="2"/>
        <v>2.508984842960571</v>
      </c>
      <c r="J9" s="18">
        <v>39</v>
      </c>
      <c r="L9" s="52"/>
      <c r="M9" s="46"/>
    </row>
    <row r="10" spans="1:68" x14ac:dyDescent="0.35">
      <c r="A10" s="12" t="s">
        <v>7</v>
      </c>
      <c r="B10" s="36">
        <f>[1]Sheet1!$C6</f>
        <v>1229100</v>
      </c>
      <c r="C10" s="36">
        <f>[1]Sheet1!$F6</f>
        <v>777330</v>
      </c>
      <c r="D10" s="36">
        <f>[1]Sheet1!$D6</f>
        <v>19730</v>
      </c>
      <c r="E10" s="36">
        <f>[1]Sheet1!$E6</f>
        <v>116153</v>
      </c>
      <c r="F10" s="15">
        <f t="shared" si="0"/>
        <v>5887.126203750634</v>
      </c>
      <c r="G10" s="16">
        <f>[1]Sheet1!$E6/[1]Sheet1!$G6*100</f>
        <v>1.4777255954164337</v>
      </c>
      <c r="H10" s="17">
        <f t="shared" si="1"/>
        <v>1.6052396062159302</v>
      </c>
      <c r="I10" s="17">
        <f t="shared" si="2"/>
        <v>2.5381755496378626</v>
      </c>
      <c r="J10" s="18">
        <v>37</v>
      </c>
      <c r="L10" s="52"/>
      <c r="M10" s="46"/>
    </row>
    <row r="11" spans="1:68" x14ac:dyDescent="0.35">
      <c r="A11" s="12" t="s">
        <v>8</v>
      </c>
      <c r="B11" s="36">
        <f>[1]Sheet1!$C7</f>
        <v>17759720</v>
      </c>
      <c r="C11" s="36">
        <f>[1]Sheet1!$F7</f>
        <v>12102270</v>
      </c>
      <c r="D11" s="36">
        <f>[1]Sheet1!$D7</f>
        <v>901370</v>
      </c>
      <c r="E11" s="36">
        <f>[1]Sheet1!$E7</f>
        <v>8386624</v>
      </c>
      <c r="F11" s="15">
        <f t="shared" si="0"/>
        <v>9304.3078868832999</v>
      </c>
      <c r="G11" s="16">
        <f>[1]Sheet1!$E7/[1]Sheet1!$G7*100</f>
        <v>3.9963002140634822</v>
      </c>
      <c r="H11" s="17">
        <f t="shared" si="1"/>
        <v>5.0753615484928813</v>
      </c>
      <c r="I11" s="17">
        <f t="shared" si="2"/>
        <v>7.4479415845126571</v>
      </c>
      <c r="J11" s="18">
        <v>5</v>
      </c>
      <c r="L11" s="52"/>
      <c r="M11" s="46"/>
    </row>
    <row r="12" spans="1:68" x14ac:dyDescent="0.35">
      <c r="A12" s="12" t="s">
        <v>9</v>
      </c>
      <c r="B12" s="36">
        <f>[1]Sheet1!$C8</f>
        <v>2617250</v>
      </c>
      <c r="C12" s="36">
        <f>[1]Sheet1!$F8</f>
        <v>1915460</v>
      </c>
      <c r="D12" s="36">
        <f>[1]Sheet1!$D8</f>
        <v>70890</v>
      </c>
      <c r="E12" s="36">
        <f>[1]Sheet1!$E8</f>
        <v>392740</v>
      </c>
      <c r="F12" s="15">
        <f t="shared" si="0"/>
        <v>5540.1325998025113</v>
      </c>
      <c r="G12" s="16">
        <f>[1]Sheet1!$E8/[1]Sheet1!$G8*100</f>
        <v>1.4596040620505286</v>
      </c>
      <c r="H12" s="17">
        <f t="shared" si="1"/>
        <v>2.7085681535963317</v>
      </c>
      <c r="I12" s="17">
        <f t="shared" si="2"/>
        <v>3.7009386779154876</v>
      </c>
      <c r="J12" s="18">
        <v>15</v>
      </c>
      <c r="L12" s="52"/>
      <c r="M12" s="46"/>
    </row>
    <row r="13" spans="1:68" x14ac:dyDescent="0.35">
      <c r="A13" s="12" t="s">
        <v>10</v>
      </c>
      <c r="B13" s="36">
        <f>[1]Sheet1!$C9</f>
        <v>1761060</v>
      </c>
      <c r="C13" s="36">
        <f>[1]Sheet1!$F9</f>
        <v>1306240</v>
      </c>
      <c r="D13" s="36">
        <f>[1]Sheet1!$D9</f>
        <v>103330</v>
      </c>
      <c r="E13" s="36">
        <f>[1]Sheet1!$E9</f>
        <v>776646</v>
      </c>
      <c r="F13" s="15">
        <f t="shared" si="0"/>
        <v>7516.1714894028837</v>
      </c>
      <c r="G13" s="16">
        <f>[1]Sheet1!$E9/[1]Sheet1!$G9*100</f>
        <v>2.6854794463897016</v>
      </c>
      <c r="H13" s="17">
        <f t="shared" si="1"/>
        <v>5.8674888987314464</v>
      </c>
      <c r="I13" s="17">
        <f t="shared" si="2"/>
        <v>7.9104911807937288</v>
      </c>
      <c r="J13" s="18">
        <v>3</v>
      </c>
      <c r="L13" s="52"/>
      <c r="M13" s="46"/>
    </row>
    <row r="14" spans="1:68" x14ac:dyDescent="0.35">
      <c r="A14" s="12" t="s">
        <v>11</v>
      </c>
      <c r="B14" s="36">
        <f>[1]Sheet1!$C10</f>
        <v>452740</v>
      </c>
      <c r="C14" s="36">
        <f>[1]Sheet1!$F10</f>
        <v>323590</v>
      </c>
      <c r="D14" s="36">
        <f>[1]Sheet1!$D10</f>
        <v>10720</v>
      </c>
      <c r="E14" s="36">
        <f>[1]Sheet1!$E10</f>
        <v>61150</v>
      </c>
      <c r="F14" s="15">
        <f t="shared" si="0"/>
        <v>5704.2910447761196</v>
      </c>
      <c r="G14" s="16">
        <f>[1]Sheet1!$E10/[1]Sheet1!$G10*100</f>
        <v>1.6589506696165151</v>
      </c>
      <c r="H14" s="17">
        <f t="shared" si="1"/>
        <v>2.3678049211467949</v>
      </c>
      <c r="I14" s="17">
        <f t="shared" si="2"/>
        <v>3.3128341419697769</v>
      </c>
      <c r="J14" s="18">
        <v>18</v>
      </c>
      <c r="L14" s="52"/>
      <c r="M14" s="46"/>
      <c r="N14" s="45"/>
      <c r="O14" s="45"/>
      <c r="P14" s="45"/>
      <c r="Q14" s="45"/>
      <c r="R14" s="45"/>
    </row>
    <row r="15" spans="1:68" x14ac:dyDescent="0.35">
      <c r="A15" s="12" t="s">
        <v>12</v>
      </c>
      <c r="B15" s="36">
        <f>[1]Sheet1!$C11</f>
        <v>344720</v>
      </c>
      <c r="C15" s="36">
        <f>[1]Sheet1!$F11</f>
        <v>262300</v>
      </c>
      <c r="D15" s="36">
        <f>[1]Sheet1!$D11</f>
        <v>21700</v>
      </c>
      <c r="E15" s="36">
        <f>[1]Sheet1!$E11</f>
        <v>165807</v>
      </c>
      <c r="F15" s="15">
        <f t="shared" si="0"/>
        <v>7640.8755760368667</v>
      </c>
      <c r="G15" s="16">
        <f>[1]Sheet1!$E11/[1]Sheet1!$G11*100</f>
        <v>2.9834603079779902</v>
      </c>
      <c r="H15" s="17">
        <f t="shared" si="1"/>
        <v>6.2949640287769784</v>
      </c>
      <c r="I15" s="17">
        <f t="shared" si="2"/>
        <v>8.272969881814717</v>
      </c>
      <c r="J15" s="18">
        <v>2</v>
      </c>
      <c r="L15" s="52"/>
      <c r="M15" s="46"/>
      <c r="N15" s="45"/>
      <c r="O15" s="45"/>
      <c r="P15" s="45"/>
      <c r="Q15" s="45"/>
      <c r="R15" s="45"/>
    </row>
    <row r="16" spans="1:68" x14ac:dyDescent="0.35">
      <c r="A16" s="12" t="s">
        <v>13</v>
      </c>
      <c r="B16" s="36">
        <f>[1]Sheet1!$C12</f>
        <v>9627280</v>
      </c>
      <c r="C16" s="36">
        <f>[1]Sheet1!$F12</f>
        <v>6245840</v>
      </c>
      <c r="D16" s="36">
        <f>[1]Sheet1!$D12</f>
        <v>156410</v>
      </c>
      <c r="E16" s="36">
        <f>[1]Sheet1!$E12</f>
        <v>1220086</v>
      </c>
      <c r="F16" s="15">
        <f t="shared" si="0"/>
        <v>7800.5626238731538</v>
      </c>
      <c r="G16" s="16">
        <f>[1]Sheet1!$E12/[1]Sheet1!$G12*100</f>
        <v>1.3008302784990065</v>
      </c>
      <c r="H16" s="17">
        <f t="shared" si="1"/>
        <v>1.6246541079100223</v>
      </c>
      <c r="I16" s="17">
        <f t="shared" si="2"/>
        <v>2.5042268133669769</v>
      </c>
      <c r="J16" s="18">
        <v>40</v>
      </c>
      <c r="L16" s="52"/>
      <c r="M16" s="46"/>
      <c r="N16" s="45"/>
      <c r="O16" s="45"/>
      <c r="P16" s="53"/>
      <c r="Q16" s="45"/>
      <c r="R16" s="45"/>
    </row>
    <row r="17" spans="1:18" x14ac:dyDescent="0.35">
      <c r="A17" s="12" t="s">
        <v>14</v>
      </c>
      <c r="B17" s="36">
        <f>[1]Sheet1!$C13</f>
        <v>4442630</v>
      </c>
      <c r="C17" s="36">
        <f>[1]Sheet1!$F13</f>
        <v>2764260</v>
      </c>
      <c r="D17" s="36">
        <f>[1]Sheet1!$D13</f>
        <v>109540</v>
      </c>
      <c r="E17" s="36">
        <f>[1]Sheet1!$E13</f>
        <v>570001</v>
      </c>
      <c r="F17" s="15">
        <f t="shared" si="0"/>
        <v>5203.5877305094027</v>
      </c>
      <c r="G17" s="16">
        <f>[1]Sheet1!$E13/[1]Sheet1!$G13*100</f>
        <v>1.6499452725691781</v>
      </c>
      <c r="H17" s="17">
        <f t="shared" si="1"/>
        <v>2.4656566043087089</v>
      </c>
      <c r="I17" s="17">
        <f t="shared" si="2"/>
        <v>3.9627242010519996</v>
      </c>
      <c r="J17" s="18">
        <v>13</v>
      </c>
      <c r="L17" s="52"/>
      <c r="M17" s="46"/>
      <c r="N17" s="45"/>
      <c r="O17" s="45"/>
      <c r="P17" s="53"/>
      <c r="Q17" s="45"/>
      <c r="R17" s="45"/>
    </row>
    <row r="18" spans="1:18" x14ac:dyDescent="0.35">
      <c r="A18" s="12" t="s">
        <v>15</v>
      </c>
      <c r="B18" s="36">
        <f>[1]Sheet1!$C14</f>
        <v>688570</v>
      </c>
      <c r="C18" s="36">
        <f>[1]Sheet1!$F14</f>
        <v>492760</v>
      </c>
      <c r="D18" s="36">
        <f>[1]Sheet1!$D14</f>
        <v>14750</v>
      </c>
      <c r="E18" s="36">
        <f>[1]Sheet1!$E14</f>
        <v>98433</v>
      </c>
      <c r="F18" s="15">
        <f t="shared" si="0"/>
        <v>6673.4237288135591</v>
      </c>
      <c r="G18" s="16">
        <f>[1]Sheet1!$E14/[1]Sheet1!$G14*100</f>
        <v>1.9694761509169398</v>
      </c>
      <c r="H18" s="17">
        <f t="shared" si="1"/>
        <v>2.1421206268062796</v>
      </c>
      <c r="I18" s="17">
        <f t="shared" si="2"/>
        <v>2.9933436155532105</v>
      </c>
      <c r="J18" s="18">
        <v>25</v>
      </c>
      <c r="L18" s="52"/>
      <c r="M18" s="46"/>
      <c r="N18" s="45"/>
      <c r="O18" s="45"/>
      <c r="P18" s="53"/>
      <c r="Q18" s="45"/>
      <c r="R18" s="45"/>
    </row>
    <row r="19" spans="1:18" x14ac:dyDescent="0.35">
      <c r="A19" s="12" t="s">
        <v>16</v>
      </c>
      <c r="B19" s="36">
        <f>[1]Sheet1!$C15</f>
        <v>721890</v>
      </c>
      <c r="C19" s="36">
        <f>[1]Sheet1!$F15</f>
        <v>477690</v>
      </c>
      <c r="D19" s="36">
        <f>[1]Sheet1!$D15</f>
        <v>12720</v>
      </c>
      <c r="E19" s="36">
        <f>[1]Sheet1!$E15</f>
        <v>79127</v>
      </c>
      <c r="F19" s="15">
        <f t="shared" si="0"/>
        <v>6220.6761006289307</v>
      </c>
      <c r="G19" s="16">
        <f>[1]Sheet1!$E15/[1]Sheet1!$G15*100</f>
        <v>1.7571341172969799</v>
      </c>
      <c r="H19" s="17">
        <f t="shared" si="1"/>
        <v>1.7620413082325561</v>
      </c>
      <c r="I19" s="17">
        <f t="shared" si="2"/>
        <v>2.662814796206745</v>
      </c>
      <c r="J19" s="18">
        <v>33</v>
      </c>
      <c r="L19" s="52"/>
      <c r="M19" s="46"/>
      <c r="N19" s="45"/>
      <c r="O19" s="45"/>
      <c r="P19" s="53"/>
      <c r="Q19" s="45"/>
      <c r="R19" s="45"/>
    </row>
    <row r="20" spans="1:18" x14ac:dyDescent="0.35">
      <c r="A20" s="12" t="s">
        <v>17</v>
      </c>
      <c r="B20" s="36">
        <f>[1]Sheet1!$C16</f>
        <v>6161970</v>
      </c>
      <c r="C20" s="36">
        <f>[1]Sheet1!$F16</f>
        <v>4269720</v>
      </c>
      <c r="D20" s="36">
        <f>[1]Sheet1!$D16</f>
        <v>194780</v>
      </c>
      <c r="E20" s="36">
        <f>[1]Sheet1!$E16</f>
        <v>1098517</v>
      </c>
      <c r="F20" s="15">
        <f t="shared" si="0"/>
        <v>5639.7833453126605</v>
      </c>
      <c r="G20" s="16">
        <f>[1]Sheet1!$E16/[1]Sheet1!$G16*100</f>
        <v>1.6761697484926761</v>
      </c>
      <c r="H20" s="17">
        <f t="shared" si="1"/>
        <v>3.1610020821263332</v>
      </c>
      <c r="I20" s="17">
        <f t="shared" si="2"/>
        <v>4.5618916462906229</v>
      </c>
      <c r="J20" s="18">
        <v>10</v>
      </c>
      <c r="L20" s="52"/>
      <c r="M20" s="46"/>
      <c r="N20" s="45"/>
      <c r="O20" s="45"/>
      <c r="P20" s="53"/>
      <c r="Q20" s="45"/>
      <c r="R20" s="45"/>
    </row>
    <row r="21" spans="1:18" x14ac:dyDescent="0.35">
      <c r="A21" s="12" t="s">
        <v>18</v>
      </c>
      <c r="B21" s="36">
        <f>[1]Sheet1!$C17</f>
        <v>3104540</v>
      </c>
      <c r="C21" s="36">
        <f>[1]Sheet1!$F17</f>
        <v>2092450</v>
      </c>
      <c r="D21" s="36">
        <f>[1]Sheet1!$D17</f>
        <v>46720</v>
      </c>
      <c r="E21" s="36">
        <f>[1]Sheet1!$E17</f>
        <v>211688</v>
      </c>
      <c r="F21" s="15">
        <f t="shared" si="0"/>
        <v>4530.9931506849316</v>
      </c>
      <c r="G21" s="16">
        <f>[1]Sheet1!$E17/[1]Sheet1!$G17*100</f>
        <v>1.0043879580864172</v>
      </c>
      <c r="H21" s="17">
        <f t="shared" si="1"/>
        <v>1.5048928343651555</v>
      </c>
      <c r="I21" s="17">
        <f t="shared" si="2"/>
        <v>2.2327893139621016</v>
      </c>
      <c r="J21" s="18">
        <v>41</v>
      </c>
      <c r="L21" s="52"/>
      <c r="M21" s="46"/>
      <c r="N21" s="45"/>
      <c r="O21" s="45"/>
      <c r="P21" s="53"/>
      <c r="Q21" s="45"/>
      <c r="R21" s="45"/>
    </row>
    <row r="22" spans="1:18" x14ac:dyDescent="0.35">
      <c r="A22" s="12" t="s">
        <v>19</v>
      </c>
      <c r="B22" s="36">
        <f>[1]Sheet1!$C18</f>
        <v>1454290</v>
      </c>
      <c r="C22" s="36">
        <f>[1]Sheet1!$F18</f>
        <v>1062060</v>
      </c>
      <c r="D22" s="36">
        <f>[1]Sheet1!$D18</f>
        <v>29910</v>
      </c>
      <c r="E22" s="36">
        <f>[1]Sheet1!$E18</f>
        <v>152621</v>
      </c>
      <c r="F22" s="15">
        <f t="shared" si="0"/>
        <v>5102.6746907388833</v>
      </c>
      <c r="G22" s="16">
        <f>[1]Sheet1!$E18/[1]Sheet1!$G18*100</f>
        <v>1.4456719071850996</v>
      </c>
      <c r="H22" s="17">
        <f t="shared" si="1"/>
        <v>2.0566737033191456</v>
      </c>
      <c r="I22" s="17">
        <f t="shared" si="2"/>
        <v>2.816225072029829</v>
      </c>
      <c r="J22" s="18">
        <v>29</v>
      </c>
      <c r="L22" s="52"/>
      <c r="M22" s="46"/>
      <c r="N22" s="45"/>
      <c r="O22" s="45"/>
      <c r="P22" s="53"/>
      <c r="Q22" s="45"/>
      <c r="R22" s="45"/>
    </row>
    <row r="23" spans="1:18" x14ac:dyDescent="0.35">
      <c r="A23" s="12" t="s">
        <v>20</v>
      </c>
      <c r="B23" s="36">
        <f>[1]Sheet1!$C19</f>
        <v>1339150</v>
      </c>
      <c r="C23" s="36">
        <f>[1]Sheet1!$F19</f>
        <v>928090</v>
      </c>
      <c r="D23" s="36">
        <f>[1]Sheet1!$D19</f>
        <v>24940</v>
      </c>
      <c r="E23" s="36">
        <f>[1]Sheet1!$E19</f>
        <v>129781</v>
      </c>
      <c r="F23" s="15">
        <f t="shared" si="0"/>
        <v>5203.7289494787492</v>
      </c>
      <c r="G23" s="16">
        <f>[1]Sheet1!$E19/[1]Sheet1!$G19*100</f>
        <v>1.1900549293505467</v>
      </c>
      <c r="H23" s="17">
        <f t="shared" si="1"/>
        <v>1.862375387372587</v>
      </c>
      <c r="I23" s="17">
        <f t="shared" si="2"/>
        <v>2.6872393841114546</v>
      </c>
      <c r="J23" s="18">
        <v>32</v>
      </c>
      <c r="L23" s="52"/>
      <c r="M23" s="46"/>
      <c r="N23" s="45"/>
      <c r="O23" s="45"/>
      <c r="P23" s="53"/>
      <c r="Q23" s="45"/>
      <c r="R23" s="45"/>
    </row>
    <row r="24" spans="1:18" x14ac:dyDescent="0.35">
      <c r="A24" s="12" t="s">
        <v>21</v>
      </c>
      <c r="B24" s="36">
        <f>[1]Sheet1!$C20</f>
        <v>1909930</v>
      </c>
      <c r="C24" s="36">
        <f>[1]Sheet1!$F20</f>
        <v>1275490</v>
      </c>
      <c r="D24" s="36">
        <f>[1]Sheet1!$D20</f>
        <v>33890</v>
      </c>
      <c r="E24" s="36">
        <f>[1]Sheet1!$E20</f>
        <v>188983</v>
      </c>
      <c r="F24" s="15">
        <f t="shared" si="0"/>
        <v>5576.364709353792</v>
      </c>
      <c r="G24" s="16">
        <f>[1]Sheet1!$E20/[1]Sheet1!$G20*100</f>
        <v>1.5873597170650555</v>
      </c>
      <c r="H24" s="17">
        <f t="shared" si="1"/>
        <v>1.7744105804924786</v>
      </c>
      <c r="I24" s="17">
        <f t="shared" si="2"/>
        <v>2.6570180871665006</v>
      </c>
      <c r="J24" s="18">
        <v>34</v>
      </c>
      <c r="L24" s="52"/>
      <c r="M24" s="46"/>
      <c r="N24" s="45"/>
      <c r="O24" s="45"/>
      <c r="P24" s="53"/>
      <c r="Q24" s="45"/>
      <c r="R24" s="45"/>
    </row>
    <row r="25" spans="1:18" x14ac:dyDescent="0.35">
      <c r="A25" s="12" t="s">
        <v>22</v>
      </c>
      <c r="B25" s="36">
        <f>[1]Sheet1!$C21</f>
        <v>1994080</v>
      </c>
      <c r="C25" s="36">
        <f>[1]Sheet1!$F21</f>
        <v>1270230</v>
      </c>
      <c r="D25" s="36">
        <f>[1]Sheet1!$D21</f>
        <v>32200</v>
      </c>
      <c r="E25" s="36">
        <f>[1]Sheet1!$E21</f>
        <v>135885</v>
      </c>
      <c r="F25" s="15">
        <f t="shared" si="0"/>
        <v>4220.0310559006211</v>
      </c>
      <c r="G25" s="16">
        <f>[1]Sheet1!$E21/[1]Sheet1!$G21*100</f>
        <v>0.94304928916840036</v>
      </c>
      <c r="H25" s="17">
        <f t="shared" si="1"/>
        <v>1.6147797480542407</v>
      </c>
      <c r="I25" s="17">
        <f t="shared" si="2"/>
        <v>2.5349739810900389</v>
      </c>
      <c r="J25" s="18">
        <v>38</v>
      </c>
      <c r="L25" s="52"/>
      <c r="M25" s="46"/>
      <c r="N25" s="45"/>
      <c r="O25" s="45"/>
      <c r="P25" s="53"/>
      <c r="Q25" s="45"/>
      <c r="R25" s="45"/>
    </row>
    <row r="26" spans="1:18" x14ac:dyDescent="0.35">
      <c r="A26" s="12" t="s">
        <v>23</v>
      </c>
      <c r="B26" s="36">
        <f>[1]Sheet1!$C22</f>
        <v>645700</v>
      </c>
      <c r="C26" s="36">
        <f>[1]Sheet1!$F22</f>
        <v>464080</v>
      </c>
      <c r="D26" s="36">
        <f>[1]Sheet1!$D22</f>
        <v>14530</v>
      </c>
      <c r="E26" s="36">
        <f>[1]Sheet1!$E22</f>
        <v>96921</v>
      </c>
      <c r="F26" s="15">
        <f t="shared" si="0"/>
        <v>6670.406056434962</v>
      </c>
      <c r="G26" s="16">
        <f>[1]Sheet1!$E22/[1]Sheet1!$G22*100</f>
        <v>2.3905546932403889</v>
      </c>
      <c r="H26" s="17">
        <f t="shared" si="1"/>
        <v>2.2502710236952144</v>
      </c>
      <c r="I26" s="17">
        <f t="shared" si="2"/>
        <v>3.1309257024650918</v>
      </c>
      <c r="J26" s="18">
        <v>20</v>
      </c>
      <c r="L26" s="52"/>
      <c r="M26" s="46"/>
      <c r="N26" s="45"/>
      <c r="O26" s="45"/>
      <c r="P26" s="53"/>
      <c r="Q26" s="45"/>
      <c r="R26" s="45"/>
    </row>
    <row r="27" spans="1:18" x14ac:dyDescent="0.35">
      <c r="A27" s="19" t="s">
        <v>24</v>
      </c>
      <c r="B27" s="36">
        <f>[1]Sheet1!$C23</f>
        <v>2963630</v>
      </c>
      <c r="C27" s="36">
        <f>[1]Sheet1!$F23</f>
        <v>2133410</v>
      </c>
      <c r="D27" s="36">
        <f>[1]Sheet1!$D23</f>
        <v>144510</v>
      </c>
      <c r="E27" s="36">
        <f>[1]Sheet1!$E23</f>
        <v>861749</v>
      </c>
      <c r="F27" s="15">
        <f t="shared" si="0"/>
        <v>5963.2482181163932</v>
      </c>
      <c r="G27" s="16">
        <f>[1]Sheet1!$E23/[1]Sheet1!$G23*100</f>
        <v>2.8223492591091244</v>
      </c>
      <c r="H27" s="17">
        <f t="shared" si="1"/>
        <v>4.8761147646636047</v>
      </c>
      <c r="I27" s="17">
        <f t="shared" si="2"/>
        <v>6.7736628214923531</v>
      </c>
      <c r="J27" s="18">
        <v>6</v>
      </c>
      <c r="L27" s="52"/>
      <c r="M27" s="46"/>
      <c r="N27" s="45"/>
      <c r="O27" s="45"/>
      <c r="P27" s="53"/>
      <c r="Q27" s="45"/>
      <c r="R27" s="45"/>
    </row>
    <row r="28" spans="1:18" x14ac:dyDescent="0.35">
      <c r="A28" s="12" t="s">
        <v>25</v>
      </c>
      <c r="B28" s="36">
        <f>[1]Sheet1!$C24</f>
        <v>3397100</v>
      </c>
      <c r="C28" s="36">
        <f>[1]Sheet1!$F24</f>
        <v>2563350</v>
      </c>
      <c r="D28" s="36">
        <f>[1]Sheet1!$D24</f>
        <v>173500</v>
      </c>
      <c r="E28" s="36">
        <f>[1]Sheet1!$E24</f>
        <v>1158460</v>
      </c>
      <c r="F28" s="15">
        <f t="shared" si="0"/>
        <v>6677.0028818443807</v>
      </c>
      <c r="G28" s="16">
        <f>[1]Sheet1!$E24/[1]Sheet1!$G24*100</f>
        <v>2.3677654908613768</v>
      </c>
      <c r="H28" s="17">
        <f t="shared" si="1"/>
        <v>5.1072974007241472</v>
      </c>
      <c r="I28" s="17">
        <f t="shared" si="2"/>
        <v>6.7684865508026606</v>
      </c>
      <c r="J28" s="18">
        <v>7</v>
      </c>
      <c r="L28" s="52"/>
      <c r="M28" s="46"/>
      <c r="N28" s="45"/>
      <c r="O28" s="45"/>
      <c r="P28" s="53"/>
      <c r="Q28" s="45"/>
      <c r="R28" s="45"/>
    </row>
    <row r="29" spans="1:18" x14ac:dyDescent="0.35">
      <c r="A29" s="12" t="s">
        <v>26</v>
      </c>
      <c r="B29" s="36">
        <f>[1]Sheet1!$C25</f>
        <v>4717510</v>
      </c>
      <c r="C29" s="36">
        <f>[1]Sheet1!$F25</f>
        <v>3184710</v>
      </c>
      <c r="D29" s="36">
        <f>[1]Sheet1!$D25</f>
        <v>91450</v>
      </c>
      <c r="E29" s="36">
        <f>[1]Sheet1!$E25</f>
        <v>435260</v>
      </c>
      <c r="F29" s="15">
        <f t="shared" si="0"/>
        <v>4759.5407326407876</v>
      </c>
      <c r="G29" s="16">
        <f>[1]Sheet1!$E25/[1]Sheet1!$G25*100</f>
        <v>1.2088717063168866</v>
      </c>
      <c r="H29" s="17">
        <f t="shared" si="1"/>
        <v>1.9385226528401638</v>
      </c>
      <c r="I29" s="17">
        <f t="shared" si="2"/>
        <v>2.8715330438250262</v>
      </c>
      <c r="J29" s="18">
        <v>27</v>
      </c>
      <c r="L29" s="52"/>
      <c r="M29" s="46"/>
      <c r="N29" s="45"/>
      <c r="O29" s="45"/>
      <c r="P29" s="53"/>
      <c r="Q29" s="45"/>
      <c r="R29" s="45"/>
    </row>
    <row r="30" spans="1:18" x14ac:dyDescent="0.35">
      <c r="A30" s="12" t="s">
        <v>27</v>
      </c>
      <c r="B30" s="36">
        <f>[1]Sheet1!$C26</f>
        <v>2725190</v>
      </c>
      <c r="C30" s="36">
        <f>[1]Sheet1!$F26</f>
        <v>2018800</v>
      </c>
      <c r="D30" s="36">
        <f>[1]Sheet1!$D26</f>
        <v>92700</v>
      </c>
      <c r="E30" s="36">
        <f>[1]Sheet1!$E26</f>
        <v>639654</v>
      </c>
      <c r="F30" s="15">
        <f t="shared" si="0"/>
        <v>6900.2588996763752</v>
      </c>
      <c r="G30" s="16">
        <f>[1]Sheet1!$E26/[1]Sheet1!$G26*100</f>
        <v>2.4309690253575869</v>
      </c>
      <c r="H30" s="17">
        <f t="shared" si="1"/>
        <v>3.4015976867667943</v>
      </c>
      <c r="I30" s="17">
        <f t="shared" si="2"/>
        <v>4.591836734693878</v>
      </c>
      <c r="J30" s="18">
        <v>9</v>
      </c>
      <c r="L30" s="52"/>
      <c r="M30" s="46"/>
      <c r="N30" s="45"/>
      <c r="O30" s="45"/>
      <c r="P30" s="53"/>
      <c r="Q30" s="45"/>
      <c r="R30" s="45"/>
    </row>
    <row r="31" spans="1:18" x14ac:dyDescent="0.35">
      <c r="A31" s="12" t="s">
        <v>28</v>
      </c>
      <c r="B31" s="36">
        <f>[1]Sheet1!$C27</f>
        <v>1244720</v>
      </c>
      <c r="C31" s="36">
        <f>[1]Sheet1!$F27</f>
        <v>732220</v>
      </c>
      <c r="D31" s="36">
        <f>[1]Sheet1!$D27</f>
        <v>14510</v>
      </c>
      <c r="E31" s="36">
        <f>[1]Sheet1!$E27</f>
        <v>58871</v>
      </c>
      <c r="F31" s="15">
        <f t="shared" si="0"/>
        <v>4057.2708476912476</v>
      </c>
      <c r="G31" s="16">
        <f>[1]Sheet1!$E27/[1]Sheet1!$G27*100</f>
        <v>0.9342171244311005</v>
      </c>
      <c r="H31" s="17">
        <f t="shared" si="1"/>
        <v>1.165724018253101</v>
      </c>
      <c r="I31" s="17">
        <f t="shared" si="2"/>
        <v>1.9816448608341757</v>
      </c>
      <c r="J31" s="18">
        <v>44</v>
      </c>
      <c r="L31" s="52"/>
      <c r="M31" s="46"/>
      <c r="N31" s="45"/>
      <c r="O31" s="45"/>
      <c r="P31" s="53"/>
      <c r="Q31" s="45"/>
      <c r="R31" s="45"/>
    </row>
    <row r="32" spans="1:18" x14ac:dyDescent="0.35">
      <c r="A32" s="12" t="s">
        <v>29</v>
      </c>
      <c r="B32" s="36">
        <f>[1]Sheet1!$C28</f>
        <v>2787760</v>
      </c>
      <c r="C32" s="36">
        <f>[1]Sheet1!$F28</f>
        <v>1894900</v>
      </c>
      <c r="D32" s="36">
        <f>[1]Sheet1!$D28</f>
        <v>54400</v>
      </c>
      <c r="E32" s="36">
        <f>[1]Sheet1!$E28</f>
        <v>300828</v>
      </c>
      <c r="F32" s="15">
        <f t="shared" si="0"/>
        <v>5529.9264705882351</v>
      </c>
      <c r="G32" s="16">
        <f>[1]Sheet1!$E28/[1]Sheet1!$G28*100</f>
        <v>1.4508349457981766</v>
      </c>
      <c r="H32" s="17">
        <f t="shared" si="1"/>
        <v>1.951387493901914</v>
      </c>
      <c r="I32" s="17">
        <f t="shared" si="2"/>
        <v>2.8708638978310201</v>
      </c>
      <c r="J32" s="18">
        <v>28</v>
      </c>
      <c r="L32" s="52"/>
      <c r="M32" s="46"/>
      <c r="N32" s="45"/>
      <c r="O32" s="45"/>
      <c r="P32" s="53"/>
      <c r="Q32" s="45"/>
      <c r="R32" s="45"/>
    </row>
    <row r="33" spans="1:18" x14ac:dyDescent="0.35">
      <c r="A33" s="12" t="s">
        <v>30</v>
      </c>
      <c r="B33" s="36">
        <f>[1]Sheet1!$C29</f>
        <v>498500</v>
      </c>
      <c r="C33" s="36">
        <f>[1]Sheet1!$F29</f>
        <v>345920</v>
      </c>
      <c r="D33" s="36">
        <f>[1]Sheet1!$D29</f>
        <v>9730</v>
      </c>
      <c r="E33" s="36">
        <f>[1]Sheet1!$E29</f>
        <v>55810</v>
      </c>
      <c r="F33" s="15">
        <f t="shared" si="0"/>
        <v>5735.868448098664</v>
      </c>
      <c r="G33" s="16">
        <f>[1]Sheet1!$E29/[1]Sheet1!$G29*100</f>
        <v>1.6692907921907938</v>
      </c>
      <c r="H33" s="17">
        <f t="shared" si="1"/>
        <v>1.9518555667001003</v>
      </c>
      <c r="I33" s="17">
        <f t="shared" si="2"/>
        <v>2.8127890841813135</v>
      </c>
      <c r="J33" s="18">
        <v>30</v>
      </c>
      <c r="L33" s="52"/>
      <c r="M33" s="46"/>
      <c r="N33" s="45"/>
      <c r="O33" s="45"/>
      <c r="P33" s="53"/>
      <c r="Q33" s="45"/>
      <c r="R33" s="45"/>
    </row>
    <row r="34" spans="1:18" x14ac:dyDescent="0.35">
      <c r="A34" s="12" t="s">
        <v>31</v>
      </c>
      <c r="B34" s="36">
        <f>[1]Sheet1!$C30</f>
        <v>899330</v>
      </c>
      <c r="C34" s="36">
        <f>[1]Sheet1!$F30</f>
        <v>644590</v>
      </c>
      <c r="D34" s="36">
        <f>[1]Sheet1!$D30</f>
        <v>20550</v>
      </c>
      <c r="E34" s="36">
        <f>[1]Sheet1!$E30</f>
        <v>113285</v>
      </c>
      <c r="F34" s="15">
        <f t="shared" si="0"/>
        <v>5512.652068126521</v>
      </c>
      <c r="G34" s="16">
        <f>[1]Sheet1!$E30/[1]Sheet1!$G30*100</f>
        <v>1.655392530487805</v>
      </c>
      <c r="H34" s="17">
        <f t="shared" si="1"/>
        <v>2.2850344145085786</v>
      </c>
      <c r="I34" s="17">
        <f t="shared" si="2"/>
        <v>3.1880730386757477</v>
      </c>
      <c r="J34" s="18">
        <v>19</v>
      </c>
      <c r="L34" s="52"/>
      <c r="M34" s="46"/>
      <c r="N34" s="45"/>
      <c r="O34" s="45"/>
      <c r="P34" s="53"/>
      <c r="Q34" s="45"/>
      <c r="R34" s="45"/>
    </row>
    <row r="35" spans="1:18" x14ac:dyDescent="0.35">
      <c r="A35" s="12" t="s">
        <v>32</v>
      </c>
      <c r="B35" s="36">
        <f>[1]Sheet1!$C31</f>
        <v>1350730</v>
      </c>
      <c r="C35" s="36">
        <f>[1]Sheet1!$F31</f>
        <v>907780</v>
      </c>
      <c r="D35" s="36">
        <f>[1]Sheet1!$D31</f>
        <v>15480</v>
      </c>
      <c r="E35" s="36">
        <f>[1]Sheet1!$E31</f>
        <v>121604</v>
      </c>
      <c r="F35" s="15">
        <f t="shared" si="0"/>
        <v>7855.5555555555557</v>
      </c>
      <c r="G35" s="16">
        <f>[1]Sheet1!$E31/[1]Sheet1!$G31*100</f>
        <v>1.0352226319465325</v>
      </c>
      <c r="H35" s="17">
        <f t="shared" si="1"/>
        <v>1.1460469523887085</v>
      </c>
      <c r="I35" s="17">
        <f t="shared" si="2"/>
        <v>1.7052589834541407</v>
      </c>
      <c r="J35" s="18">
        <v>47</v>
      </c>
      <c r="L35" s="52"/>
      <c r="M35" s="46"/>
      <c r="N35" s="45"/>
      <c r="O35" s="45"/>
      <c r="P35" s="53"/>
      <c r="Q35" s="45"/>
      <c r="R35" s="45"/>
    </row>
    <row r="36" spans="1:18" x14ac:dyDescent="0.35">
      <c r="A36" s="12" t="s">
        <v>33</v>
      </c>
      <c r="B36" s="36">
        <f>[1]Sheet1!$C32</f>
        <v>693090</v>
      </c>
      <c r="C36" s="36">
        <f>[1]Sheet1!$F32</f>
        <v>529040</v>
      </c>
      <c r="D36" s="36">
        <f>[1]Sheet1!$D32</f>
        <v>16370</v>
      </c>
      <c r="E36" s="36">
        <f>[1]Sheet1!$E32</f>
        <v>82736</v>
      </c>
      <c r="F36" s="15">
        <f t="shared" si="0"/>
        <v>5054.1233964569337</v>
      </c>
      <c r="G36" s="16">
        <f>[1]Sheet1!$E32/[1]Sheet1!$G32*100</f>
        <v>1.1796368356487119</v>
      </c>
      <c r="H36" s="17">
        <f t="shared" si="1"/>
        <v>2.3618866236708076</v>
      </c>
      <c r="I36" s="17">
        <f t="shared" si="2"/>
        <v>3.0942839860880085</v>
      </c>
      <c r="J36" s="18">
        <v>21</v>
      </c>
      <c r="L36" s="52"/>
      <c r="M36" s="46"/>
      <c r="N36" s="45"/>
      <c r="O36" s="45"/>
      <c r="P36" s="53"/>
      <c r="Q36" s="45"/>
      <c r="R36" s="45"/>
    </row>
    <row r="37" spans="1:18" x14ac:dyDescent="0.35">
      <c r="A37" s="12" t="s">
        <v>34</v>
      </c>
      <c r="B37" s="36">
        <f>[1]Sheet1!$C33</f>
        <v>4385670</v>
      </c>
      <c r="C37" s="36">
        <f>[1]Sheet1!$F33</f>
        <v>3160090</v>
      </c>
      <c r="D37" s="36">
        <f>[1]Sheet1!$D33</f>
        <v>279740</v>
      </c>
      <c r="E37" s="36">
        <f>[1]Sheet1!$E33</f>
        <v>1827117</v>
      </c>
      <c r="F37" s="15">
        <f t="shared" si="0"/>
        <v>6531.4828054622149</v>
      </c>
      <c r="G37" s="16">
        <f>[1]Sheet1!$E33/[1]Sheet1!$G33*100</f>
        <v>3.1464245499630983</v>
      </c>
      <c r="H37" s="17">
        <f t="shared" si="1"/>
        <v>6.3785008903998701</v>
      </c>
      <c r="I37" s="17">
        <f t="shared" si="2"/>
        <v>8.8522795236844516</v>
      </c>
      <c r="J37" s="18">
        <v>1</v>
      </c>
      <c r="L37" s="52"/>
      <c r="M37" s="46"/>
      <c r="N37" s="45"/>
      <c r="O37" s="45"/>
      <c r="P37" s="53"/>
      <c r="Q37" s="45"/>
      <c r="R37" s="45"/>
    </row>
    <row r="38" spans="1:18" x14ac:dyDescent="0.35">
      <c r="A38" s="12" t="s">
        <v>35</v>
      </c>
      <c r="B38" s="36">
        <f>[1]Sheet1!$C34</f>
        <v>917450</v>
      </c>
      <c r="C38" s="36">
        <f>[1]Sheet1!$F34</f>
        <v>580470</v>
      </c>
      <c r="D38" s="36">
        <f>[1]Sheet1!$D34</f>
        <v>12270</v>
      </c>
      <c r="E38" s="36">
        <f>[1]Sheet1!$E34</f>
        <v>59772</v>
      </c>
      <c r="F38" s="15">
        <f t="shared" ref="F38:F57" si="3">E38*1000/D38</f>
        <v>4871.3936430317844</v>
      </c>
      <c r="G38" s="16">
        <f>[1]Sheet1!$E34/[1]Sheet1!$G34*100</f>
        <v>1.1158416584619486</v>
      </c>
      <c r="H38" s="17">
        <f t="shared" ref="H38:H57" si="4">D38/B38*100</f>
        <v>1.3374025832470433</v>
      </c>
      <c r="I38" s="17">
        <f t="shared" ref="I38:I57" si="5">D38/C38*100</f>
        <v>2.1138043309731769</v>
      </c>
      <c r="J38" s="18">
        <v>42</v>
      </c>
      <c r="L38" s="52"/>
      <c r="M38" s="46"/>
      <c r="N38" s="45"/>
      <c r="O38" s="45"/>
      <c r="P38" s="53"/>
      <c r="Q38" s="45"/>
      <c r="R38" s="45"/>
    </row>
    <row r="39" spans="1:18" x14ac:dyDescent="0.35">
      <c r="A39" s="12" t="s">
        <v>36</v>
      </c>
      <c r="B39" s="36">
        <f>[1]Sheet1!$C35</f>
        <v>9614610</v>
      </c>
      <c r="C39" s="36">
        <f>[1]Sheet1!$F35</f>
        <v>6618770</v>
      </c>
      <c r="D39" s="36">
        <f>[1]Sheet1!$D35</f>
        <v>513490</v>
      </c>
      <c r="E39" s="36">
        <f>[1]Sheet1!$E35</f>
        <v>4824152</v>
      </c>
      <c r="F39" s="15">
        <f t="shared" si="3"/>
        <v>9394.8314475452298</v>
      </c>
      <c r="G39" s="16">
        <f>[1]Sheet1!$E35/[1]Sheet1!$G35*100</f>
        <v>3.7077414756951752</v>
      </c>
      <c r="H39" s="17">
        <f t="shared" si="4"/>
        <v>5.3407262489066119</v>
      </c>
      <c r="I39" s="17">
        <f t="shared" si="5"/>
        <v>7.7580879831146881</v>
      </c>
      <c r="J39" s="18">
        <v>4</v>
      </c>
      <c r="L39" s="52"/>
      <c r="M39" s="46"/>
      <c r="N39" s="45"/>
      <c r="O39" s="45"/>
      <c r="P39" s="53"/>
      <c r="Q39" s="45"/>
      <c r="R39" s="45"/>
    </row>
    <row r="40" spans="1:18" x14ac:dyDescent="0.35">
      <c r="A40" s="12" t="s">
        <v>37</v>
      </c>
      <c r="B40" s="36">
        <f>[1]Sheet1!$C36</f>
        <v>4457230</v>
      </c>
      <c r="C40" s="36">
        <f>[1]Sheet1!$F36</f>
        <v>2919380</v>
      </c>
      <c r="D40" s="36">
        <f>[1]Sheet1!$D36</f>
        <v>102000</v>
      </c>
      <c r="E40" s="36">
        <f>[1]Sheet1!$E36</f>
        <v>524719</v>
      </c>
      <c r="F40" s="15">
        <f t="shared" si="3"/>
        <v>5144.3039215686276</v>
      </c>
      <c r="G40" s="16">
        <f>[1]Sheet1!$E36/[1]Sheet1!$G36*100</f>
        <v>1.5935970997886701</v>
      </c>
      <c r="H40" s="17">
        <f t="shared" si="4"/>
        <v>2.2884167969792899</v>
      </c>
      <c r="I40" s="17">
        <f t="shared" si="5"/>
        <v>3.4938925388267372</v>
      </c>
      <c r="J40" s="18">
        <v>16</v>
      </c>
      <c r="L40" s="52"/>
      <c r="M40" s="46"/>
      <c r="N40" s="45"/>
      <c r="O40" s="45"/>
      <c r="P40" s="53"/>
      <c r="Q40" s="45"/>
      <c r="R40" s="45"/>
    </row>
    <row r="41" spans="1:18" x14ac:dyDescent="0.35">
      <c r="A41" s="12" t="s">
        <v>38</v>
      </c>
      <c r="B41" s="36">
        <f>[1]Sheet1!$C37</f>
        <v>369370</v>
      </c>
      <c r="C41" s="36">
        <f>[1]Sheet1!$F37</f>
        <v>285730</v>
      </c>
      <c r="D41" s="36">
        <f>[1]Sheet1!$D37</f>
        <v>5340</v>
      </c>
      <c r="E41" s="36">
        <f>[1]Sheet1!$E37</f>
        <v>23781</v>
      </c>
      <c r="F41" s="15">
        <f t="shared" si="3"/>
        <v>4453.3707865168535</v>
      </c>
      <c r="G41" s="16">
        <f>[1]Sheet1!$E37/[1]Sheet1!$G37*100</f>
        <v>0.65523913018321123</v>
      </c>
      <c r="H41" s="17">
        <f t="shared" si="4"/>
        <v>1.4457048487965996</v>
      </c>
      <c r="I41" s="17">
        <f t="shared" si="5"/>
        <v>1.8688972106534141</v>
      </c>
      <c r="J41" s="18">
        <v>45</v>
      </c>
      <c r="L41" s="52"/>
      <c r="M41" s="46"/>
      <c r="N41" s="45"/>
      <c r="O41" s="45"/>
      <c r="P41" s="53"/>
      <c r="Q41" s="45"/>
      <c r="R41" s="45"/>
    </row>
    <row r="42" spans="1:18" x14ac:dyDescent="0.35">
      <c r="A42" s="12" t="s">
        <v>39</v>
      </c>
      <c r="B42" s="36">
        <f>[1]Sheet1!$C38</f>
        <v>5592150</v>
      </c>
      <c r="C42" s="36">
        <f>[1]Sheet1!$F38</f>
        <v>3959140</v>
      </c>
      <c r="D42" s="36">
        <f>[1]Sheet1!$D38</f>
        <v>122050</v>
      </c>
      <c r="E42" s="36">
        <f>[1]Sheet1!$E38</f>
        <v>651646</v>
      </c>
      <c r="F42" s="15">
        <f t="shared" si="3"/>
        <v>5339.1724702990577</v>
      </c>
      <c r="G42" s="16">
        <f>[1]Sheet1!$E38/[1]Sheet1!$G38*100</f>
        <v>1.6035343773157142</v>
      </c>
      <c r="H42" s="17">
        <f t="shared" si="4"/>
        <v>2.182523716280858</v>
      </c>
      <c r="I42" s="17">
        <f t="shared" si="5"/>
        <v>3.0827401910515921</v>
      </c>
      <c r="J42" s="18">
        <v>23</v>
      </c>
      <c r="L42" s="52"/>
      <c r="M42" s="46"/>
      <c r="N42" s="45"/>
      <c r="O42" s="45"/>
      <c r="P42" s="53"/>
      <c r="Q42" s="45"/>
      <c r="R42" s="45"/>
    </row>
    <row r="43" spans="1:18" x14ac:dyDescent="0.35">
      <c r="A43" s="12" t="s">
        <v>40</v>
      </c>
      <c r="B43" s="36">
        <f>[1]Sheet1!$C39</f>
        <v>1642080</v>
      </c>
      <c r="C43" s="36">
        <f>[1]Sheet1!$F39</f>
        <v>1093210</v>
      </c>
      <c r="D43" s="36">
        <f>[1]Sheet1!$D39</f>
        <v>28000</v>
      </c>
      <c r="E43" s="36">
        <f>[1]Sheet1!$E39</f>
        <v>136642</v>
      </c>
      <c r="F43" s="15">
        <f t="shared" si="3"/>
        <v>4880.0714285714284</v>
      </c>
      <c r="G43" s="16">
        <f>[1]Sheet1!$E39/[1]Sheet1!$G39*100</f>
        <v>1.1268014003667</v>
      </c>
      <c r="H43" s="17">
        <f t="shared" si="4"/>
        <v>1.7051544382734092</v>
      </c>
      <c r="I43" s="17">
        <f t="shared" si="5"/>
        <v>2.5612645328893806</v>
      </c>
      <c r="J43" s="18">
        <v>36</v>
      </c>
      <c r="L43" s="52"/>
      <c r="M43" s="46"/>
      <c r="N43" s="45"/>
      <c r="O43" s="45"/>
      <c r="P43" s="53"/>
      <c r="Q43" s="45"/>
      <c r="R43" s="45"/>
    </row>
    <row r="44" spans="1:18" x14ac:dyDescent="0.35">
      <c r="A44" s="12" t="s">
        <v>41</v>
      </c>
      <c r="B44" s="36">
        <f>[1]Sheet1!$C40</f>
        <v>1874490</v>
      </c>
      <c r="C44" s="36">
        <f>[1]Sheet1!$F40</f>
        <v>1322630</v>
      </c>
      <c r="D44" s="36">
        <f>[1]Sheet1!$D40</f>
        <v>59230</v>
      </c>
      <c r="E44" s="36">
        <f>[1]Sheet1!$E40</f>
        <v>425963</v>
      </c>
      <c r="F44" s="15">
        <f t="shared" si="3"/>
        <v>7191.6765152794196</v>
      </c>
      <c r="G44" s="16">
        <f>[1]Sheet1!$E40/[1]Sheet1!$G40*100</f>
        <v>2.8985551624927592</v>
      </c>
      <c r="H44" s="17">
        <f t="shared" si="4"/>
        <v>3.1597927969741106</v>
      </c>
      <c r="I44" s="17">
        <f t="shared" si="5"/>
        <v>4.4781987403884687</v>
      </c>
      <c r="J44" s="18">
        <v>11</v>
      </c>
      <c r="L44" s="52"/>
      <c r="M44" s="46"/>
      <c r="N44" s="45"/>
      <c r="O44" s="45"/>
      <c r="P44" s="53"/>
      <c r="Q44" s="45"/>
      <c r="R44" s="45"/>
    </row>
    <row r="45" spans="1:18" x14ac:dyDescent="0.35">
      <c r="A45" s="12" t="s">
        <v>42</v>
      </c>
      <c r="B45" s="36">
        <f>[1]Sheet1!$C41</f>
        <v>6200560</v>
      </c>
      <c r="C45" s="36">
        <f>[1]Sheet1!$F41</f>
        <v>4369070</v>
      </c>
      <c r="D45" s="36">
        <f>[1]Sheet1!$D41</f>
        <v>166590</v>
      </c>
      <c r="E45" s="36">
        <f>[1]Sheet1!$E41</f>
        <v>853143</v>
      </c>
      <c r="F45" s="15">
        <f t="shared" si="3"/>
        <v>5121.2137583288313</v>
      </c>
      <c r="G45" s="16">
        <f>[1]Sheet1!$E41/[1]Sheet1!$G41*100</f>
        <v>1.5273944191917579</v>
      </c>
      <c r="H45" s="17">
        <f t="shared" si="4"/>
        <v>2.6866928148425306</v>
      </c>
      <c r="I45" s="17">
        <f t="shared" si="5"/>
        <v>3.8129395958407626</v>
      </c>
      <c r="J45" s="18">
        <v>14</v>
      </c>
      <c r="L45" s="52"/>
      <c r="M45" s="46"/>
      <c r="N45" s="45"/>
      <c r="O45" s="45"/>
      <c r="P45" s="53"/>
      <c r="Q45" s="45"/>
      <c r="R45" s="45"/>
    </row>
    <row r="46" spans="1:18" x14ac:dyDescent="0.35">
      <c r="A46" s="12" t="s">
        <v>43</v>
      </c>
      <c r="B46" s="36">
        <f>[1]Sheet1!$C42</f>
        <v>527510</v>
      </c>
      <c r="C46" s="36">
        <f>[1]Sheet1!$F42</f>
        <v>380330</v>
      </c>
      <c r="D46" s="36">
        <f>[1]Sheet1!$D42</f>
        <v>15270</v>
      </c>
      <c r="E46" s="36">
        <f>[1]Sheet1!$E42</f>
        <v>98114</v>
      </c>
      <c r="F46" s="15">
        <f t="shared" si="3"/>
        <v>6425.2783235101506</v>
      </c>
      <c r="G46" s="16">
        <f>[1]Sheet1!$E42/[1]Sheet1!$G42*100</f>
        <v>2.2328775135347461</v>
      </c>
      <c r="H46" s="17">
        <f t="shared" si="4"/>
        <v>2.8947318534245796</v>
      </c>
      <c r="I46" s="17">
        <f t="shared" si="5"/>
        <v>4.0149343990744875</v>
      </c>
      <c r="J46" s="18">
        <v>12</v>
      </c>
      <c r="L46" s="52"/>
      <c r="M46" s="46"/>
      <c r="N46" s="45"/>
      <c r="O46" s="45"/>
      <c r="P46" s="53"/>
      <c r="Q46" s="45"/>
      <c r="R46" s="45"/>
    </row>
    <row r="47" spans="1:18" x14ac:dyDescent="0.35">
      <c r="A47" s="12" t="s">
        <v>44</v>
      </c>
      <c r="B47" s="36">
        <f>[1]Sheet1!$C43</f>
        <v>2169730</v>
      </c>
      <c r="C47" s="36">
        <f>[1]Sheet1!$F43</f>
        <v>1410500</v>
      </c>
      <c r="D47" s="36">
        <f>[1]Sheet1!$D43</f>
        <v>38870</v>
      </c>
      <c r="E47" s="36">
        <f>[1]Sheet1!$E43</f>
        <v>208978</v>
      </c>
      <c r="F47" s="15">
        <f t="shared" si="3"/>
        <v>5376.3313609467459</v>
      </c>
      <c r="G47" s="16">
        <f>[1]Sheet1!$E43/[1]Sheet1!$G43*100</f>
        <v>1.4860126247573153</v>
      </c>
      <c r="H47" s="17">
        <f t="shared" si="4"/>
        <v>1.7914671410728524</v>
      </c>
      <c r="I47" s="17">
        <f t="shared" si="5"/>
        <v>2.7557603686635948</v>
      </c>
      <c r="J47" s="18">
        <v>31</v>
      </c>
      <c r="L47" s="52"/>
      <c r="M47" s="46"/>
      <c r="N47" s="45"/>
      <c r="O47" s="45"/>
      <c r="P47" s="53"/>
      <c r="Q47" s="45"/>
      <c r="R47" s="45"/>
    </row>
    <row r="48" spans="1:18" x14ac:dyDescent="0.35">
      <c r="A48" s="12" t="s">
        <v>45</v>
      </c>
      <c r="B48" s="36">
        <f>[1]Sheet1!$C44</f>
        <v>415380</v>
      </c>
      <c r="C48" s="36">
        <f>[1]Sheet1!$F44</f>
        <v>295520</v>
      </c>
      <c r="D48" s="36">
        <f>[1]Sheet1!$D44</f>
        <v>4680</v>
      </c>
      <c r="E48" s="36">
        <f>[1]Sheet1!$E44</f>
        <v>19881</v>
      </c>
      <c r="F48" s="15">
        <f t="shared" si="3"/>
        <v>4248.0769230769229</v>
      </c>
      <c r="G48" s="16">
        <f>[1]Sheet1!$E44/[1]Sheet1!$G44*100</f>
        <v>0.58205441993641061</v>
      </c>
      <c r="H48" s="17">
        <f t="shared" si="4"/>
        <v>1.1266791853242812</v>
      </c>
      <c r="I48" s="17">
        <f t="shared" si="5"/>
        <v>1.5836491608012995</v>
      </c>
      <c r="J48" s="18">
        <v>49</v>
      </c>
      <c r="L48" s="52"/>
      <c r="M48" s="46"/>
      <c r="N48" s="45"/>
      <c r="O48" s="45"/>
      <c r="P48" s="53"/>
      <c r="Q48" s="45"/>
      <c r="R48" s="45"/>
    </row>
    <row r="49" spans="1:18" x14ac:dyDescent="0.35">
      <c r="A49" s="12" t="s">
        <v>46</v>
      </c>
      <c r="B49" s="36">
        <f>[1]Sheet1!$C45</f>
        <v>2970180</v>
      </c>
      <c r="C49" s="36">
        <f>[1]Sheet1!$F45</f>
        <v>1949990</v>
      </c>
      <c r="D49" s="36">
        <f>[1]Sheet1!$D45</f>
        <v>28410</v>
      </c>
      <c r="E49" s="36">
        <f>[1]Sheet1!$E45</f>
        <v>153969</v>
      </c>
      <c r="F49" s="15">
        <f t="shared" si="3"/>
        <v>5419.5353748680045</v>
      </c>
      <c r="G49" s="16">
        <f>[1]Sheet1!$E45/[1]Sheet1!$G45*100</f>
        <v>0.69681060784618276</v>
      </c>
      <c r="H49" s="17">
        <f t="shared" si="4"/>
        <v>0.95650768640284434</v>
      </c>
      <c r="I49" s="17">
        <f t="shared" si="5"/>
        <v>1.4569305483617865</v>
      </c>
      <c r="J49" s="18">
        <v>50</v>
      </c>
      <c r="L49" s="52"/>
      <c r="M49" s="46"/>
      <c r="N49" s="45"/>
      <c r="O49" s="45"/>
      <c r="P49" s="53"/>
      <c r="Q49" s="45"/>
      <c r="R49" s="45"/>
    </row>
    <row r="50" spans="1:18" x14ac:dyDescent="0.35">
      <c r="A50" s="12" t="s">
        <v>47</v>
      </c>
      <c r="B50" s="36">
        <f>[1]Sheet1!$C46</f>
        <v>12151810</v>
      </c>
      <c r="C50" s="36">
        <f>[1]Sheet1!$F46</f>
        <v>7909140</v>
      </c>
      <c r="D50" s="36">
        <f>[1]Sheet1!$D46</f>
        <v>236780</v>
      </c>
      <c r="E50" s="36">
        <f>[1]Sheet1!$E46</f>
        <v>1148141</v>
      </c>
      <c r="F50" s="15">
        <f t="shared" si="3"/>
        <v>4848.9779542191063</v>
      </c>
      <c r="G50" s="16">
        <f>[1]Sheet1!$E46/[1]Sheet1!$G46*100</f>
        <v>0.95285464176675261</v>
      </c>
      <c r="H50" s="17">
        <f t="shared" si="4"/>
        <v>1.9485163115618167</v>
      </c>
      <c r="I50" s="17">
        <f t="shared" si="5"/>
        <v>2.9937515330364617</v>
      </c>
      <c r="J50" s="18">
        <v>24</v>
      </c>
      <c r="L50" s="52"/>
      <c r="M50" s="46"/>
      <c r="N50" s="45"/>
      <c r="O50" s="45"/>
      <c r="P50" s="53"/>
      <c r="Q50" s="45"/>
      <c r="R50" s="45"/>
    </row>
    <row r="51" spans="1:18" x14ac:dyDescent="0.35">
      <c r="A51" s="12" t="s">
        <v>48</v>
      </c>
      <c r="B51" s="36">
        <f>[1]Sheet1!$C47</f>
        <v>1263690</v>
      </c>
      <c r="C51" s="36">
        <f>[1]Sheet1!$F47</f>
        <v>854610</v>
      </c>
      <c r="D51" s="36">
        <f>[1]Sheet1!$D47</f>
        <v>24870</v>
      </c>
      <c r="E51" s="36">
        <f>[1]Sheet1!$E47</f>
        <v>138759</v>
      </c>
      <c r="F51" s="15">
        <f t="shared" si="3"/>
        <v>5579.3727382388424</v>
      </c>
      <c r="G51" s="16">
        <f>[1]Sheet1!$E47/[1]Sheet1!$G47*100</f>
        <v>1.4779804778632057</v>
      </c>
      <c r="H51" s="17">
        <f t="shared" si="4"/>
        <v>1.9680459606390805</v>
      </c>
      <c r="I51" s="17">
        <f t="shared" si="5"/>
        <v>2.9100993435602205</v>
      </c>
      <c r="J51" s="18">
        <v>26</v>
      </c>
      <c r="L51" s="52"/>
      <c r="M51" s="46"/>
      <c r="N51" s="45"/>
      <c r="O51" s="45"/>
      <c r="P51" s="53"/>
      <c r="Q51" s="45"/>
      <c r="R51" s="45"/>
    </row>
    <row r="52" spans="1:18" x14ac:dyDescent="0.35">
      <c r="A52" s="12" t="s">
        <v>49</v>
      </c>
      <c r="B52" s="36">
        <f>[1]Sheet1!$C48</f>
        <v>326090</v>
      </c>
      <c r="C52" s="36">
        <f>[1]Sheet1!$F48</f>
        <v>234700</v>
      </c>
      <c r="D52" s="36">
        <f>[1]Sheet1!$D48</f>
        <v>8060</v>
      </c>
      <c r="E52" s="36">
        <f>[1]Sheet1!$E48</f>
        <v>61752</v>
      </c>
      <c r="F52" s="15">
        <f t="shared" si="3"/>
        <v>7661.5384615384619</v>
      </c>
      <c r="G52" s="16">
        <f>[1]Sheet1!$E48/[1]Sheet1!$G48*100</f>
        <v>2.7406927092833908</v>
      </c>
      <c r="H52" s="17">
        <f t="shared" si="4"/>
        <v>2.4717102640375357</v>
      </c>
      <c r="I52" s="17">
        <f t="shared" si="5"/>
        <v>3.4341712824882831</v>
      </c>
      <c r="J52" s="18">
        <v>17</v>
      </c>
      <c r="L52" s="52"/>
      <c r="M52" s="46"/>
      <c r="N52" s="45"/>
      <c r="O52" s="45"/>
      <c r="P52" s="53"/>
      <c r="Q52" s="45"/>
      <c r="R52" s="45"/>
    </row>
    <row r="53" spans="1:18" x14ac:dyDescent="0.35">
      <c r="A53" s="12" t="s">
        <v>50</v>
      </c>
      <c r="B53" s="36">
        <f>[1]Sheet1!$C49</f>
        <v>3911870</v>
      </c>
      <c r="C53" s="36">
        <f>[1]Sheet1!$F49</f>
        <v>2837240</v>
      </c>
      <c r="D53" s="36">
        <f>[1]Sheet1!$D49</f>
        <v>149290</v>
      </c>
      <c r="E53" s="36">
        <f>[1]Sheet1!$E49</f>
        <v>744184</v>
      </c>
      <c r="F53" s="15">
        <f t="shared" si="3"/>
        <v>4984.8214883783239</v>
      </c>
      <c r="G53" s="16">
        <f>[1]Sheet1!$E49/[1]Sheet1!$G49*100</f>
        <v>1.8378863901487963</v>
      </c>
      <c r="H53" s="17">
        <f t="shared" si="4"/>
        <v>3.8163333648613067</v>
      </c>
      <c r="I53" s="17">
        <f t="shared" si="5"/>
        <v>5.261803724746585</v>
      </c>
      <c r="J53" s="18">
        <v>8</v>
      </c>
      <c r="L53" s="52"/>
      <c r="M53" s="46"/>
      <c r="N53" s="45"/>
      <c r="O53" s="45"/>
      <c r="P53" s="53"/>
      <c r="Q53" s="45"/>
      <c r="R53" s="45"/>
    </row>
    <row r="54" spans="1:18" x14ac:dyDescent="0.35">
      <c r="A54" s="12" t="s">
        <v>51</v>
      </c>
      <c r="B54" s="36">
        <f>[1]Sheet1!$C50</f>
        <v>3432600</v>
      </c>
      <c r="C54" s="36">
        <f>[1]Sheet1!$F50</f>
        <v>2555410</v>
      </c>
      <c r="D54" s="36">
        <f>[1]Sheet1!$D50</f>
        <v>67100</v>
      </c>
      <c r="E54" s="36">
        <f>[1]Sheet1!$E50</f>
        <v>374971</v>
      </c>
      <c r="F54" s="15">
        <f t="shared" si="3"/>
        <v>5588.2414307004474</v>
      </c>
      <c r="G54" s="16">
        <f>[1]Sheet1!$E50/[1]Sheet1!$G50*100</f>
        <v>0.98293771268485108</v>
      </c>
      <c r="H54" s="17">
        <f t="shared" si="4"/>
        <v>1.9547864592437219</v>
      </c>
      <c r="I54" s="17">
        <f t="shared" si="5"/>
        <v>2.6258017304463861</v>
      </c>
      <c r="J54" s="18">
        <v>35</v>
      </c>
      <c r="L54" s="52"/>
      <c r="M54" s="46"/>
      <c r="N54" s="45"/>
      <c r="O54" s="45"/>
      <c r="P54" s="53"/>
      <c r="Q54" s="45"/>
      <c r="R54" s="45"/>
    </row>
    <row r="55" spans="1:18" x14ac:dyDescent="0.35">
      <c r="A55" s="12" t="s">
        <v>52</v>
      </c>
      <c r="B55" s="36">
        <f>[1]Sheet1!$C51</f>
        <v>780960</v>
      </c>
      <c r="C55" s="36">
        <f>[1]Sheet1!$F51</f>
        <v>526250</v>
      </c>
      <c r="D55" s="36">
        <f>[1]Sheet1!$D51</f>
        <v>10550</v>
      </c>
      <c r="E55" s="36">
        <f>[1]Sheet1!$E51</f>
        <v>50303</v>
      </c>
      <c r="F55" s="15">
        <f t="shared" si="3"/>
        <v>4768.0568720379151</v>
      </c>
      <c r="G55" s="16">
        <f>[1]Sheet1!$E51/[1]Sheet1!$G51*100</f>
        <v>1.1530633553334482</v>
      </c>
      <c r="H55" s="17">
        <f t="shared" si="4"/>
        <v>1.3509014546199549</v>
      </c>
      <c r="I55" s="17">
        <f t="shared" si="5"/>
        <v>2.004750593824228</v>
      </c>
      <c r="J55" s="18">
        <v>43</v>
      </c>
      <c r="L55" s="52"/>
      <c r="M55" s="46"/>
      <c r="N55" s="45"/>
      <c r="O55" s="45"/>
      <c r="P55" s="53"/>
      <c r="Q55" s="45"/>
      <c r="R55" s="45"/>
    </row>
    <row r="56" spans="1:18" x14ac:dyDescent="0.35">
      <c r="A56" s="12" t="s">
        <v>53</v>
      </c>
      <c r="B56" s="36">
        <f>[1]Sheet1!$C52</f>
        <v>2840650</v>
      </c>
      <c r="C56" s="36">
        <f>[1]Sheet1!$F52</f>
        <v>2049780</v>
      </c>
      <c r="D56" s="36">
        <f>[1]Sheet1!$D52</f>
        <v>63380</v>
      </c>
      <c r="E56" s="36">
        <f>[1]Sheet1!$E52</f>
        <v>370566</v>
      </c>
      <c r="F56" s="15">
        <f t="shared" si="3"/>
        <v>5846.7339854843804</v>
      </c>
      <c r="G56" s="16">
        <f>[1]Sheet1!$E52/[1]Sheet1!$G52*100</f>
        <v>1.6726425717835329</v>
      </c>
      <c r="H56" s="17">
        <f t="shared" si="4"/>
        <v>2.2311794835689014</v>
      </c>
      <c r="I56" s="17">
        <f t="shared" si="5"/>
        <v>3.0920391456644127</v>
      </c>
      <c r="J56" s="18">
        <v>22</v>
      </c>
      <c r="L56" s="52"/>
      <c r="M56" s="46"/>
      <c r="N56" s="45"/>
      <c r="O56" s="45"/>
      <c r="P56" s="53"/>
      <c r="Q56" s="45"/>
      <c r="R56" s="45"/>
    </row>
    <row r="57" spans="1:18" x14ac:dyDescent="0.35">
      <c r="A57" s="12" t="s">
        <v>54</v>
      </c>
      <c r="B57" s="36">
        <f>[1]Sheet1!$C53</f>
        <v>278610</v>
      </c>
      <c r="C57" s="36">
        <f>[1]Sheet1!$F53</f>
        <v>206130</v>
      </c>
      <c r="D57" s="36">
        <f>[1]Sheet1!$D53</f>
        <v>3480</v>
      </c>
      <c r="E57" s="36">
        <f>[1]Sheet1!$E53</f>
        <v>40255</v>
      </c>
      <c r="F57" s="15">
        <f t="shared" si="3"/>
        <v>11567.528735632184</v>
      </c>
      <c r="G57" s="16">
        <f>[1]Sheet1!$E53/[1]Sheet1!$G53*100</f>
        <v>1.2907298948498418</v>
      </c>
      <c r="H57" s="17">
        <f t="shared" si="4"/>
        <v>1.249057822763002</v>
      </c>
      <c r="I57" s="17">
        <f t="shared" si="5"/>
        <v>1.6882549847183816</v>
      </c>
      <c r="J57" s="18">
        <v>48</v>
      </c>
      <c r="L57" s="52"/>
      <c r="M57" s="46"/>
      <c r="N57" s="45"/>
      <c r="O57" s="45"/>
      <c r="P57" s="53"/>
      <c r="Q57" s="45"/>
      <c r="R57" s="45"/>
    </row>
    <row r="58" spans="1:18" x14ac:dyDescent="0.35">
      <c r="A58" s="20" t="s">
        <v>95</v>
      </c>
      <c r="B58" s="37">
        <f>[1]Sheet1!$C54</f>
        <v>751180</v>
      </c>
      <c r="C58" s="37">
        <f>[1]Sheet1!$F54</f>
        <v>314560</v>
      </c>
      <c r="D58" s="37">
        <f>[1]Sheet1!$D54</f>
        <v>18890</v>
      </c>
      <c r="E58" s="37">
        <f>[1]Sheet1!$E54</f>
        <v>191406</v>
      </c>
      <c r="F58" s="23">
        <f t="shared" ref="F58" si="6">E58*1000/D58</f>
        <v>10132.662784542086</v>
      </c>
      <c r="G58" s="24">
        <f>[1]Sheet1!$E54/[1]Sheet1!$G54*100</f>
        <v>1.7897810074281064</v>
      </c>
      <c r="H58" s="25">
        <f t="shared" ref="H58" si="7">D58/B58*100</f>
        <v>2.5147101893021646</v>
      </c>
      <c r="I58" s="25">
        <f t="shared" ref="I58" si="8">D58/C58*100</f>
        <v>6.005213631739573</v>
      </c>
      <c r="J58" s="26" t="s">
        <v>74</v>
      </c>
      <c r="L58" s="52"/>
      <c r="M58" s="54"/>
      <c r="N58" s="45"/>
      <c r="O58" s="45"/>
      <c r="P58" s="53"/>
      <c r="Q58" s="45"/>
      <c r="R58" s="45"/>
    </row>
    <row r="59" spans="1:18" x14ac:dyDescent="0.35">
      <c r="A59" s="27" t="s">
        <v>135</v>
      </c>
      <c r="B59" s="28"/>
      <c r="C59" s="28"/>
      <c r="D59" s="28"/>
      <c r="E59" s="28"/>
      <c r="F59" s="28"/>
      <c r="G59" s="29"/>
      <c r="H59" s="29"/>
      <c r="I59" s="29"/>
      <c r="J59" s="28"/>
      <c r="K59" s="55"/>
      <c r="N59" s="45"/>
      <c r="O59" s="45"/>
      <c r="P59" s="53"/>
      <c r="Q59" s="45"/>
      <c r="R59" s="45"/>
    </row>
    <row r="60" spans="1:18" x14ac:dyDescent="0.35">
      <c r="A60" s="27" t="s">
        <v>137</v>
      </c>
      <c r="B60" s="28"/>
      <c r="C60" s="28"/>
      <c r="D60" s="28"/>
      <c r="E60" s="28"/>
      <c r="F60" s="28"/>
      <c r="G60" s="29"/>
      <c r="H60" s="29"/>
      <c r="I60" s="29"/>
      <c r="J60" s="28"/>
      <c r="K60" s="55"/>
      <c r="N60" s="45"/>
      <c r="O60" s="45"/>
      <c r="P60" s="53"/>
      <c r="Q60" s="45"/>
      <c r="R60" s="45"/>
    </row>
    <row r="61" spans="1:18" x14ac:dyDescent="0.35">
      <c r="A61" s="27" t="s">
        <v>138</v>
      </c>
      <c r="B61" s="28"/>
      <c r="C61" s="28"/>
      <c r="D61" s="28"/>
      <c r="E61" s="28"/>
      <c r="F61" s="28"/>
      <c r="G61" s="29"/>
      <c r="H61" s="29"/>
      <c r="I61" s="29"/>
      <c r="J61" s="28"/>
      <c r="K61" s="55"/>
      <c r="N61" s="45"/>
      <c r="O61" s="45"/>
      <c r="P61" s="53"/>
      <c r="Q61" s="45"/>
      <c r="R61" s="45"/>
    </row>
    <row r="62" spans="1:18" x14ac:dyDescent="0.35">
      <c r="A62" s="30" t="s">
        <v>119</v>
      </c>
      <c r="B62" s="31"/>
      <c r="C62" s="31"/>
      <c r="D62" s="31"/>
      <c r="E62" s="31"/>
      <c r="F62" s="31"/>
      <c r="G62" s="30"/>
      <c r="H62" s="30"/>
      <c r="I62" s="30"/>
      <c r="J62" s="30"/>
      <c r="K62" s="55"/>
      <c r="N62" s="45"/>
      <c r="O62" s="45"/>
      <c r="P62" s="53"/>
      <c r="Q62" s="45"/>
      <c r="R62" s="45"/>
    </row>
    <row r="63" spans="1:18" x14ac:dyDescent="0.35">
      <c r="A63" s="30" t="s">
        <v>103</v>
      </c>
      <c r="B63" s="31"/>
      <c r="C63" s="31"/>
      <c r="D63" s="31"/>
      <c r="E63" s="31"/>
      <c r="F63" s="31"/>
      <c r="G63" s="30"/>
      <c r="H63" s="30"/>
      <c r="I63" s="30"/>
      <c r="J63" s="30"/>
      <c r="K63" s="55"/>
      <c r="N63" s="45"/>
      <c r="O63" s="45"/>
      <c r="P63" s="53"/>
      <c r="Q63" s="45"/>
      <c r="R63" s="45"/>
    </row>
    <row r="64" spans="1:18" x14ac:dyDescent="0.35">
      <c r="A64" s="97" t="s">
        <v>155</v>
      </c>
      <c r="B64" s="98"/>
      <c r="C64" s="98"/>
      <c r="D64" s="98"/>
      <c r="E64" s="98"/>
      <c r="F64" s="98"/>
      <c r="G64" s="98"/>
      <c r="H64" s="98"/>
      <c r="I64" s="98"/>
      <c r="J64" s="98"/>
      <c r="K64" s="55"/>
      <c r="N64" s="45"/>
      <c r="O64" s="45"/>
      <c r="P64" s="53"/>
      <c r="Q64" s="45"/>
      <c r="R64" s="45"/>
    </row>
    <row r="65" spans="1:18" x14ac:dyDescent="0.35">
      <c r="A65" s="98"/>
      <c r="B65" s="98"/>
      <c r="C65" s="98"/>
      <c r="D65" s="98"/>
      <c r="E65" s="98"/>
      <c r="F65" s="98"/>
      <c r="G65" s="98"/>
      <c r="H65" s="98"/>
      <c r="I65" s="98"/>
      <c r="J65" s="98"/>
      <c r="K65" s="55"/>
      <c r="N65" s="45"/>
      <c r="O65" s="45"/>
      <c r="P65" s="53"/>
      <c r="Q65" s="45"/>
      <c r="R65" s="45"/>
    </row>
    <row r="66" spans="1:18" x14ac:dyDescent="0.35">
      <c r="A66" s="30" t="s">
        <v>107</v>
      </c>
      <c r="B66" s="31"/>
      <c r="C66" s="31"/>
      <c r="D66" s="31"/>
      <c r="E66" s="31"/>
      <c r="F66" s="31"/>
      <c r="G66" s="30"/>
      <c r="H66" s="30"/>
      <c r="I66" s="30"/>
      <c r="J66" s="30"/>
      <c r="K66" s="55"/>
      <c r="N66" s="45"/>
      <c r="O66" s="45"/>
      <c r="P66" s="53"/>
      <c r="Q66" s="45"/>
      <c r="R66" s="45"/>
    </row>
    <row r="67" spans="1:18" x14ac:dyDescent="0.35">
      <c r="A67" s="30" t="s">
        <v>108</v>
      </c>
      <c r="B67" s="31"/>
      <c r="C67" s="31"/>
      <c r="D67" s="31"/>
      <c r="E67" s="31"/>
      <c r="F67" s="31"/>
      <c r="G67" s="30"/>
      <c r="H67" s="30"/>
      <c r="I67" s="30"/>
      <c r="J67" s="30"/>
      <c r="K67" s="55"/>
    </row>
    <row r="68" spans="1:18" x14ac:dyDescent="0.35">
      <c r="A68" s="30" t="s">
        <v>109</v>
      </c>
      <c r="B68" s="31"/>
      <c r="C68" s="31"/>
      <c r="D68" s="31"/>
      <c r="E68" s="31"/>
      <c r="F68" s="31"/>
      <c r="G68" s="30"/>
      <c r="H68" s="30"/>
      <c r="I68" s="30"/>
      <c r="J68" s="30"/>
      <c r="K68" s="55"/>
    </row>
    <row r="69" spans="1:18" x14ac:dyDescent="0.35">
      <c r="A69" s="30" t="s">
        <v>110</v>
      </c>
      <c r="B69" s="31"/>
      <c r="C69" s="31"/>
      <c r="D69" s="31"/>
      <c r="E69" s="31"/>
      <c r="F69" s="31"/>
      <c r="G69" s="30"/>
      <c r="H69" s="30"/>
      <c r="I69" s="30"/>
      <c r="J69" s="30"/>
      <c r="K69" s="55"/>
    </row>
    <row r="70" spans="1:18" x14ac:dyDescent="0.35">
      <c r="A70" s="30" t="s">
        <v>111</v>
      </c>
      <c r="B70" s="31"/>
      <c r="C70" s="31"/>
      <c r="D70" s="31"/>
      <c r="E70" s="31"/>
      <c r="F70" s="31"/>
      <c r="G70" s="30"/>
      <c r="H70" s="30"/>
      <c r="I70" s="30"/>
      <c r="J70" s="30"/>
      <c r="K70" s="55"/>
    </row>
    <row r="71" spans="1:18" x14ac:dyDescent="0.35">
      <c r="A71" s="30" t="s">
        <v>112</v>
      </c>
      <c r="B71" s="31"/>
      <c r="C71" s="31"/>
      <c r="D71" s="31"/>
      <c r="E71" s="31"/>
      <c r="F71" s="31"/>
      <c r="G71" s="30"/>
      <c r="H71" s="30"/>
      <c r="I71" s="30"/>
      <c r="J71" s="30"/>
      <c r="K71" s="55"/>
    </row>
    <row r="72" spans="1:18" x14ac:dyDescent="0.35">
      <c r="A72" s="30" t="s">
        <v>122</v>
      </c>
      <c r="B72" s="31"/>
      <c r="C72" s="31"/>
      <c r="D72" s="31"/>
      <c r="E72" s="31"/>
      <c r="F72" s="31"/>
      <c r="G72" s="30"/>
      <c r="H72" s="30"/>
      <c r="I72" s="30"/>
      <c r="J72" s="30"/>
      <c r="K72" s="55"/>
    </row>
    <row r="73" spans="1:18" x14ac:dyDescent="0.35">
      <c r="A73" s="32" t="s">
        <v>152</v>
      </c>
      <c r="B73" s="33"/>
      <c r="C73" s="33"/>
      <c r="D73" s="33"/>
      <c r="E73" s="33"/>
      <c r="F73" s="33"/>
      <c r="G73" s="34"/>
      <c r="H73" s="34"/>
      <c r="I73" s="34"/>
      <c r="J73" s="34"/>
      <c r="K73" s="55"/>
    </row>
  </sheetData>
  <sortState ref="A7:K57">
    <sortCondition ref="K7:K57"/>
  </sortState>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ColWidth="9.1796875" defaultRowHeight="13.5" x14ac:dyDescent="0.35"/>
  <cols>
    <col min="1" max="1" width="14.81640625" style="41" customWidth="1"/>
    <col min="2" max="6" width="12.54296875" style="41" customWidth="1"/>
    <col min="7" max="9" width="8.1796875" style="41" bestFit="1" customWidth="1"/>
    <col min="10" max="10" width="5" style="41" bestFit="1" customWidth="1"/>
    <col min="11" max="11" width="9.1796875" style="41"/>
    <col min="12" max="12" width="10.81640625" style="41" customWidth="1"/>
    <col min="13" max="15" width="9.1796875" style="41"/>
    <col min="16" max="16" width="12.1796875" style="41" customWidth="1"/>
    <col min="17" max="16384" width="9.1796875" style="41"/>
  </cols>
  <sheetData>
    <row r="1" spans="1:68" x14ac:dyDescent="0.35">
      <c r="A1" s="38">
        <v>42860</v>
      </c>
      <c r="B1" s="39"/>
      <c r="C1" s="39"/>
      <c r="D1" s="39"/>
      <c r="E1" s="39"/>
      <c r="F1" s="39"/>
      <c r="G1" s="40"/>
      <c r="H1" s="40"/>
      <c r="I1" s="40"/>
      <c r="J1" s="40"/>
    </row>
    <row r="2" spans="1:68" x14ac:dyDescent="0.35">
      <c r="A2" s="42" t="s">
        <v>147</v>
      </c>
      <c r="B2" s="43"/>
      <c r="C2" s="43"/>
      <c r="D2" s="43"/>
      <c r="E2" s="43"/>
      <c r="F2" s="43"/>
      <c r="G2" s="43"/>
      <c r="H2" s="43"/>
      <c r="I2" s="43"/>
      <c r="J2" s="43"/>
    </row>
    <row r="3" spans="1:68" ht="14" thickBot="1" x14ac:dyDescent="0.4">
      <c r="A3" s="44"/>
      <c r="B3" s="39"/>
      <c r="C3" s="39"/>
      <c r="D3" s="39"/>
      <c r="E3" s="39"/>
      <c r="F3" s="39"/>
      <c r="G3" s="40"/>
      <c r="H3" s="40"/>
      <c r="I3" s="40"/>
      <c r="J3" s="40"/>
    </row>
    <row r="4" spans="1:68" ht="14" thickTop="1" x14ac:dyDescent="0.3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18" x14ac:dyDescent="0.3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s="47" customFormat="1" ht="13" x14ac:dyDescent="0.3">
      <c r="A6" s="5" t="s">
        <v>115</v>
      </c>
      <c r="B6" s="35">
        <v>147766770</v>
      </c>
      <c r="C6" s="35">
        <v>99798520</v>
      </c>
      <c r="D6" s="35">
        <v>4226670</v>
      </c>
      <c r="E6" s="35">
        <v>28348288</v>
      </c>
      <c r="F6" s="8">
        <v>6707.0029124582707</v>
      </c>
      <c r="G6" s="9">
        <v>2.0813213076669426</v>
      </c>
      <c r="H6" s="10">
        <v>2.8603656965635778</v>
      </c>
      <c r="I6" s="10">
        <v>4.2352030871800501</v>
      </c>
      <c r="J6" s="11" t="s">
        <v>74</v>
      </c>
      <c r="L6" s="48"/>
      <c r="M6" s="49"/>
      <c r="N6" s="50"/>
      <c r="O6" s="50"/>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x14ac:dyDescent="0.35">
      <c r="A7" s="12" t="s">
        <v>4</v>
      </c>
      <c r="B7" s="36">
        <v>2046560</v>
      </c>
      <c r="C7" s="36">
        <v>1285010</v>
      </c>
      <c r="D7" s="36">
        <v>21660</v>
      </c>
      <c r="E7" s="36">
        <v>101581</v>
      </c>
      <c r="F7" s="15">
        <v>4689.7968605724836</v>
      </c>
      <c r="G7" s="16">
        <v>0.81380216678502115</v>
      </c>
      <c r="H7" s="17">
        <v>1.0583613478226879</v>
      </c>
      <c r="I7" s="17">
        <v>1.685589995408596</v>
      </c>
      <c r="J7" s="18">
        <v>47</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35">
      <c r="A8" s="12" t="s">
        <v>5</v>
      </c>
      <c r="B8" s="36">
        <v>361130</v>
      </c>
      <c r="C8" s="36">
        <v>285380</v>
      </c>
      <c r="D8" s="36">
        <v>3830</v>
      </c>
      <c r="E8" s="36">
        <v>14639</v>
      </c>
      <c r="F8" s="15">
        <v>3822.1932114882507</v>
      </c>
      <c r="G8" s="16">
        <v>0.43054793319933671</v>
      </c>
      <c r="H8" s="17">
        <v>1.0605599091739817</v>
      </c>
      <c r="I8" s="17">
        <v>1.3420702221599272</v>
      </c>
      <c r="J8" s="18">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35">
      <c r="A9" s="12" t="s">
        <v>6</v>
      </c>
      <c r="B9" s="36">
        <v>2845710</v>
      </c>
      <c r="C9" s="36">
        <v>1859000</v>
      </c>
      <c r="D9" s="36">
        <v>44940</v>
      </c>
      <c r="E9" s="36">
        <v>237885</v>
      </c>
      <c r="F9" s="15">
        <v>5293.391188251001</v>
      </c>
      <c r="G9" s="16">
        <v>1.1695255232223714</v>
      </c>
      <c r="H9" s="17">
        <v>1.5792192458121173</v>
      </c>
      <c r="I9" s="17">
        <v>2.4174287251210331</v>
      </c>
      <c r="J9" s="18">
        <v>40</v>
      </c>
      <c r="L9" s="52"/>
      <c r="M9" s="46"/>
    </row>
    <row r="10" spans="1:68" x14ac:dyDescent="0.35">
      <c r="A10" s="12" t="s">
        <v>7</v>
      </c>
      <c r="B10" s="36">
        <v>1223140</v>
      </c>
      <c r="C10" s="36">
        <v>769610</v>
      </c>
      <c r="D10" s="36">
        <v>19600</v>
      </c>
      <c r="E10" s="36">
        <v>101389</v>
      </c>
      <c r="F10" s="15">
        <v>5172.908163265306</v>
      </c>
      <c r="G10" s="16">
        <v>1.3167934445144474</v>
      </c>
      <c r="H10" s="17">
        <v>1.6024330820674657</v>
      </c>
      <c r="I10" s="17">
        <v>2.5467444549836933</v>
      </c>
      <c r="J10" s="18">
        <v>36</v>
      </c>
      <c r="L10" s="52"/>
      <c r="M10" s="46"/>
    </row>
    <row r="11" spans="1:68" x14ac:dyDescent="0.35">
      <c r="A11" s="12" t="s">
        <v>8</v>
      </c>
      <c r="B11" s="36">
        <v>17411400</v>
      </c>
      <c r="C11" s="36">
        <v>11629660</v>
      </c>
      <c r="D11" s="36">
        <v>823460</v>
      </c>
      <c r="E11" s="36">
        <v>7389052</v>
      </c>
      <c r="F11" s="15">
        <v>8973.1765963131184</v>
      </c>
      <c r="G11" s="16">
        <v>3.8487694980876839</v>
      </c>
      <c r="H11" s="17">
        <v>4.7294301434692212</v>
      </c>
      <c r="I11" s="17">
        <v>7.0806885153994177</v>
      </c>
      <c r="J11" s="18">
        <v>5</v>
      </c>
      <c r="L11" s="52"/>
      <c r="M11" s="46"/>
    </row>
    <row r="12" spans="1:68" x14ac:dyDescent="0.35">
      <c r="A12" s="12" t="s">
        <v>9</v>
      </c>
      <c r="B12" s="36">
        <v>2553250</v>
      </c>
      <c r="C12" s="36">
        <v>1851290</v>
      </c>
      <c r="D12" s="36">
        <v>66520</v>
      </c>
      <c r="E12" s="36">
        <v>364825</v>
      </c>
      <c r="F12" s="15">
        <v>5484.4407696933249</v>
      </c>
      <c r="G12" s="16">
        <v>1.4243790681380857</v>
      </c>
      <c r="H12" s="17">
        <v>2.6053069617154607</v>
      </c>
      <c r="I12" s="17">
        <v>3.5931701678289194</v>
      </c>
      <c r="J12" s="18">
        <v>15</v>
      </c>
      <c r="L12" s="52"/>
      <c r="M12" s="46"/>
    </row>
    <row r="13" spans="1:68" x14ac:dyDescent="0.35">
      <c r="A13" s="12" t="s">
        <v>10</v>
      </c>
      <c r="B13" s="36">
        <v>1749470</v>
      </c>
      <c r="C13" s="36">
        <v>1289060</v>
      </c>
      <c r="D13" s="36">
        <v>99340</v>
      </c>
      <c r="E13" s="36">
        <v>720145</v>
      </c>
      <c r="F13" s="15">
        <v>7249.2953493054156</v>
      </c>
      <c r="G13" s="16">
        <v>2.5243822879710094</v>
      </c>
      <c r="H13" s="17">
        <v>5.6782911396022797</v>
      </c>
      <c r="I13" s="17">
        <v>7.7063907033031827</v>
      </c>
      <c r="J13" s="18">
        <v>3</v>
      </c>
      <c r="L13" s="52"/>
      <c r="M13" s="46"/>
    </row>
    <row r="14" spans="1:68" x14ac:dyDescent="0.35">
      <c r="A14" s="12" t="s">
        <v>11</v>
      </c>
      <c r="B14" s="36">
        <v>443820</v>
      </c>
      <c r="C14" s="36">
        <v>315100</v>
      </c>
      <c r="D14" s="36">
        <v>10290</v>
      </c>
      <c r="E14" s="36">
        <v>54664</v>
      </c>
      <c r="F14" s="15">
        <v>5312.3420796890177</v>
      </c>
      <c r="G14" s="16">
        <v>1.5818951372293455</v>
      </c>
      <c r="H14" s="17">
        <v>2.3185075030417739</v>
      </c>
      <c r="I14" s="17">
        <v>3.265629958743256</v>
      </c>
      <c r="J14" s="18">
        <v>18</v>
      </c>
      <c r="L14" s="52"/>
      <c r="M14" s="46"/>
      <c r="N14" s="45"/>
      <c r="O14" s="45"/>
      <c r="P14" s="45"/>
      <c r="Q14" s="45"/>
      <c r="R14" s="45"/>
    </row>
    <row r="15" spans="1:68" x14ac:dyDescent="0.35">
      <c r="A15" s="12" t="s">
        <v>12</v>
      </c>
      <c r="B15" s="36">
        <v>336950</v>
      </c>
      <c r="C15" s="36">
        <v>253350</v>
      </c>
      <c r="D15" s="36">
        <v>20130</v>
      </c>
      <c r="E15" s="36">
        <v>150064</v>
      </c>
      <c r="F15" s="15">
        <v>7454.744162940885</v>
      </c>
      <c r="G15" s="16">
        <v>2.9657315552857231</v>
      </c>
      <c r="H15" s="17">
        <v>5.974180145422169</v>
      </c>
      <c r="I15" s="17">
        <v>7.9455298993487276</v>
      </c>
      <c r="J15" s="18">
        <v>2</v>
      </c>
      <c r="L15" s="52"/>
      <c r="M15" s="46"/>
      <c r="N15" s="45"/>
      <c r="O15" s="45"/>
      <c r="P15" s="45"/>
      <c r="Q15" s="45"/>
      <c r="R15" s="45"/>
    </row>
    <row r="16" spans="1:68" x14ac:dyDescent="0.35">
      <c r="A16" s="12" t="s">
        <v>13</v>
      </c>
      <c r="B16" s="36">
        <v>9398920</v>
      </c>
      <c r="C16" s="36">
        <v>5975000</v>
      </c>
      <c r="D16" s="36">
        <v>149280</v>
      </c>
      <c r="E16" s="36">
        <v>1151024</v>
      </c>
      <c r="F16" s="15">
        <v>7710.5037513397638</v>
      </c>
      <c r="G16" s="16">
        <v>1.344670794069609</v>
      </c>
      <c r="H16" s="17">
        <v>1.5882675881909836</v>
      </c>
      <c r="I16" s="17">
        <v>2.4984100418410042</v>
      </c>
      <c r="J16" s="18">
        <v>39</v>
      </c>
      <c r="L16" s="52"/>
      <c r="M16" s="46"/>
      <c r="N16" s="45"/>
      <c r="O16" s="45"/>
      <c r="P16" s="53"/>
      <c r="Q16" s="45"/>
      <c r="R16" s="45"/>
    </row>
    <row r="17" spans="1:18" x14ac:dyDescent="0.35">
      <c r="A17" s="12" t="s">
        <v>14</v>
      </c>
      <c r="B17" s="36">
        <v>4378120</v>
      </c>
      <c r="C17" s="36">
        <v>2677650</v>
      </c>
      <c r="D17" s="36">
        <v>101060</v>
      </c>
      <c r="E17" s="36">
        <v>501571</v>
      </c>
      <c r="F17" s="15">
        <v>4963.1011280427474</v>
      </c>
      <c r="G17" s="16">
        <v>1.5462977715253643</v>
      </c>
      <c r="H17" s="17">
        <v>2.308296711830649</v>
      </c>
      <c r="I17" s="17">
        <v>3.774204993184322</v>
      </c>
      <c r="J17" s="18">
        <v>13</v>
      </c>
      <c r="L17" s="52"/>
      <c r="M17" s="46"/>
      <c r="N17" s="45"/>
      <c r="O17" s="45"/>
      <c r="P17" s="53"/>
      <c r="Q17" s="45"/>
      <c r="R17" s="45"/>
    </row>
    <row r="18" spans="1:18" x14ac:dyDescent="0.35">
      <c r="A18" s="12" t="s">
        <v>15</v>
      </c>
      <c r="B18" s="36">
        <v>681840</v>
      </c>
      <c r="C18" s="36">
        <v>480820</v>
      </c>
      <c r="D18" s="36">
        <v>13590</v>
      </c>
      <c r="E18" s="36">
        <v>88327</v>
      </c>
      <c r="F18" s="15">
        <v>6499.4113318616628</v>
      </c>
      <c r="G18" s="16">
        <v>1.919592988129545</v>
      </c>
      <c r="H18" s="17">
        <v>1.9931362196409717</v>
      </c>
      <c r="I18" s="17">
        <v>2.8264215298864439</v>
      </c>
      <c r="J18" s="18">
        <v>26</v>
      </c>
      <c r="L18" s="52"/>
      <c r="M18" s="46"/>
      <c r="N18" s="45"/>
      <c r="O18" s="45"/>
      <c r="P18" s="53"/>
      <c r="Q18" s="45"/>
      <c r="R18" s="45"/>
    </row>
    <row r="19" spans="1:18" x14ac:dyDescent="0.35">
      <c r="A19" s="12" t="s">
        <v>16</v>
      </c>
      <c r="B19" s="36">
        <v>701990</v>
      </c>
      <c r="C19" s="36">
        <v>457430</v>
      </c>
      <c r="D19" s="36">
        <v>11910</v>
      </c>
      <c r="E19" s="36">
        <v>69142</v>
      </c>
      <c r="F19" s="15">
        <v>5805.3736356003365</v>
      </c>
      <c r="G19" s="16">
        <v>1.6622407241524715</v>
      </c>
      <c r="H19" s="17">
        <v>1.6966053647487858</v>
      </c>
      <c r="I19" s="17">
        <v>2.603677065343331</v>
      </c>
      <c r="J19" s="18">
        <v>31</v>
      </c>
      <c r="L19" s="52"/>
      <c r="M19" s="46"/>
      <c r="N19" s="45"/>
      <c r="O19" s="45"/>
      <c r="P19" s="53"/>
      <c r="Q19" s="45"/>
      <c r="R19" s="45"/>
    </row>
    <row r="20" spans="1:18" x14ac:dyDescent="0.35">
      <c r="A20" s="12" t="s">
        <v>17</v>
      </c>
      <c r="B20" s="36">
        <v>6131110</v>
      </c>
      <c r="C20" s="36">
        <v>4196850</v>
      </c>
      <c r="D20" s="36">
        <v>207320</v>
      </c>
      <c r="E20" s="36">
        <v>1187855</v>
      </c>
      <c r="F20" s="15">
        <v>5729.572641327416</v>
      </c>
      <c r="G20" s="16">
        <v>1.930192031402663</v>
      </c>
      <c r="H20" s="17">
        <v>3.3814431644514613</v>
      </c>
      <c r="I20" s="17">
        <v>4.9398953977387805</v>
      </c>
      <c r="J20" s="18">
        <v>9</v>
      </c>
      <c r="L20" s="52"/>
      <c r="M20" s="46"/>
      <c r="N20" s="45"/>
      <c r="O20" s="45"/>
      <c r="P20" s="53"/>
      <c r="Q20" s="45"/>
      <c r="R20" s="45"/>
    </row>
    <row r="21" spans="1:18" x14ac:dyDescent="0.35">
      <c r="A21" s="12" t="s">
        <v>18</v>
      </c>
      <c r="B21" s="36">
        <v>3078750</v>
      </c>
      <c r="C21" s="36">
        <v>2048350</v>
      </c>
      <c r="D21" s="36">
        <v>45180</v>
      </c>
      <c r="E21" s="36">
        <v>205681</v>
      </c>
      <c r="F21" s="15">
        <v>4552.4789729969016</v>
      </c>
      <c r="G21" s="16">
        <v>1.0409988479122148</v>
      </c>
      <c r="H21" s="17">
        <v>1.4674786845310597</v>
      </c>
      <c r="I21" s="17">
        <v>2.2056777406204993</v>
      </c>
      <c r="J21" s="18">
        <v>41</v>
      </c>
      <c r="L21" s="52"/>
      <c r="M21" s="46"/>
      <c r="N21" s="45"/>
      <c r="O21" s="45"/>
      <c r="P21" s="53"/>
      <c r="Q21" s="45"/>
      <c r="R21" s="45"/>
    </row>
    <row r="22" spans="1:18" x14ac:dyDescent="0.35">
      <c r="A22" s="12" t="s">
        <v>19</v>
      </c>
      <c r="B22" s="36">
        <v>1445570</v>
      </c>
      <c r="C22" s="36">
        <v>1049790</v>
      </c>
      <c r="D22" s="36">
        <v>28270</v>
      </c>
      <c r="E22" s="36">
        <v>135832</v>
      </c>
      <c r="F22" s="15">
        <v>4804.8107534488854</v>
      </c>
      <c r="G22" s="16">
        <v>1.3337008165176556</v>
      </c>
      <c r="H22" s="17">
        <v>1.9556299591164732</v>
      </c>
      <c r="I22" s="17">
        <v>2.6929195362882097</v>
      </c>
      <c r="J22" s="18">
        <v>30</v>
      </c>
      <c r="L22" s="52"/>
      <c r="M22" s="46"/>
      <c r="N22" s="45"/>
      <c r="O22" s="45"/>
      <c r="P22" s="53"/>
      <c r="Q22" s="45"/>
      <c r="R22" s="45"/>
    </row>
    <row r="23" spans="1:18" x14ac:dyDescent="0.35">
      <c r="A23" s="12" t="s">
        <v>20</v>
      </c>
      <c r="B23" s="36">
        <v>1336440</v>
      </c>
      <c r="C23" s="36">
        <v>921230</v>
      </c>
      <c r="D23" s="36">
        <v>23920</v>
      </c>
      <c r="E23" s="36">
        <v>123523</v>
      </c>
      <c r="F23" s="15">
        <v>5164.0050167224081</v>
      </c>
      <c r="G23" s="16">
        <v>1.1352306014416307</v>
      </c>
      <c r="H23" s="17">
        <v>1.7898296968064411</v>
      </c>
      <c r="I23" s="17">
        <v>2.5965285542155594</v>
      </c>
      <c r="J23" s="18">
        <v>32</v>
      </c>
      <c r="L23" s="52"/>
      <c r="M23" s="46"/>
      <c r="N23" s="45"/>
      <c r="O23" s="45"/>
      <c r="P23" s="53"/>
      <c r="Q23" s="45"/>
      <c r="R23" s="45"/>
    </row>
    <row r="24" spans="1:18" x14ac:dyDescent="0.35">
      <c r="A24" s="12" t="s">
        <v>21</v>
      </c>
      <c r="B24" s="36">
        <v>1891820</v>
      </c>
      <c r="C24" s="36">
        <v>1245000</v>
      </c>
      <c r="D24" s="36">
        <v>31710</v>
      </c>
      <c r="E24" s="36">
        <v>176486</v>
      </c>
      <c r="F24" s="15">
        <v>5565.6259854935352</v>
      </c>
      <c r="G24" s="16">
        <v>1.587123870141206</v>
      </c>
      <c r="H24" s="17">
        <v>1.6761636942203804</v>
      </c>
      <c r="I24" s="17">
        <v>2.5469879518072291</v>
      </c>
      <c r="J24" s="18">
        <v>35</v>
      </c>
      <c r="L24" s="52"/>
      <c r="M24" s="46"/>
      <c r="N24" s="45"/>
      <c r="O24" s="45"/>
      <c r="P24" s="53"/>
      <c r="Q24" s="45"/>
      <c r="R24" s="45"/>
    </row>
    <row r="25" spans="1:18" x14ac:dyDescent="0.35">
      <c r="A25" s="12" t="s">
        <v>22</v>
      </c>
      <c r="B25" s="36">
        <v>2007830</v>
      </c>
      <c r="C25" s="36">
        <v>1282950</v>
      </c>
      <c r="D25" s="36">
        <v>33130</v>
      </c>
      <c r="E25" s="36">
        <v>143656</v>
      </c>
      <c r="F25" s="15">
        <v>4336.1303954120131</v>
      </c>
      <c r="G25" s="16">
        <v>0.93487490249788918</v>
      </c>
      <c r="H25" s="17">
        <v>1.650040093035765</v>
      </c>
      <c r="I25" s="17">
        <v>2.5823297868194395</v>
      </c>
      <c r="J25" s="18">
        <v>34</v>
      </c>
      <c r="L25" s="52"/>
      <c r="M25" s="46"/>
      <c r="N25" s="45"/>
      <c r="O25" s="45"/>
      <c r="P25" s="53"/>
      <c r="Q25" s="45"/>
      <c r="R25" s="45"/>
    </row>
    <row r="26" spans="1:18" x14ac:dyDescent="0.35">
      <c r="A26" s="12" t="s">
        <v>23</v>
      </c>
      <c r="B26" s="36">
        <v>638280</v>
      </c>
      <c r="C26" s="36">
        <v>453470</v>
      </c>
      <c r="D26" s="36">
        <v>13530</v>
      </c>
      <c r="E26" s="36">
        <v>86766</v>
      </c>
      <c r="F26" s="15">
        <v>6412.8603104212862</v>
      </c>
      <c r="G26" s="16">
        <v>2.282694656243538</v>
      </c>
      <c r="H26" s="17">
        <v>2.1197593532618915</v>
      </c>
      <c r="I26" s="17">
        <v>2.9836593379936929</v>
      </c>
      <c r="J26" s="18">
        <v>23</v>
      </c>
      <c r="L26" s="52"/>
      <c r="M26" s="46"/>
      <c r="N26" s="45"/>
      <c r="O26" s="45"/>
      <c r="P26" s="53"/>
      <c r="Q26" s="45"/>
      <c r="R26" s="45"/>
    </row>
    <row r="27" spans="1:18" x14ac:dyDescent="0.35">
      <c r="A27" s="19" t="s">
        <v>24</v>
      </c>
      <c r="B27" s="36">
        <v>2935560</v>
      </c>
      <c r="C27" s="36">
        <v>2096900</v>
      </c>
      <c r="D27" s="36">
        <v>134750</v>
      </c>
      <c r="E27" s="36">
        <v>786670</v>
      </c>
      <c r="F27" s="15">
        <v>5837.9962894248602</v>
      </c>
      <c r="G27" s="16">
        <v>2.7125799684725984</v>
      </c>
      <c r="H27" s="17">
        <v>4.5902655711346387</v>
      </c>
      <c r="I27" s="17">
        <v>6.4261528923649198</v>
      </c>
      <c r="J27" s="18">
        <v>7</v>
      </c>
      <c r="L27" s="52"/>
      <c r="M27" s="46"/>
      <c r="N27" s="45"/>
      <c r="O27" s="45"/>
      <c r="P27" s="53"/>
      <c r="Q27" s="45"/>
      <c r="R27" s="45"/>
    </row>
    <row r="28" spans="1:18" x14ac:dyDescent="0.35">
      <c r="A28" s="12" t="s">
        <v>25</v>
      </c>
      <c r="B28" s="36">
        <v>3343720</v>
      </c>
      <c r="C28" s="36">
        <v>2496110</v>
      </c>
      <c r="D28" s="36">
        <v>163470</v>
      </c>
      <c r="E28" s="36">
        <v>1081210</v>
      </c>
      <c r="F28" s="15">
        <v>6614.1187985563101</v>
      </c>
      <c r="G28" s="16">
        <v>2.3475754342702979</v>
      </c>
      <c r="H28" s="17">
        <v>4.8888662926321578</v>
      </c>
      <c r="I28" s="17">
        <v>6.548990228796006</v>
      </c>
      <c r="J28" s="18">
        <v>6</v>
      </c>
      <c r="L28" s="52"/>
      <c r="M28" s="46"/>
      <c r="N28" s="45"/>
      <c r="O28" s="45"/>
      <c r="P28" s="53"/>
      <c r="Q28" s="45"/>
      <c r="R28" s="45"/>
    </row>
    <row r="29" spans="1:18" x14ac:dyDescent="0.35">
      <c r="A29" s="12" t="s">
        <v>26</v>
      </c>
      <c r="B29" s="36">
        <v>4685320</v>
      </c>
      <c r="C29" s="36">
        <v>3116650</v>
      </c>
      <c r="D29" s="36">
        <v>87530</v>
      </c>
      <c r="E29" s="36">
        <v>412686</v>
      </c>
      <c r="F29" s="15">
        <v>4714.794927453444</v>
      </c>
      <c r="G29" s="16">
        <v>1.211554055595337</v>
      </c>
      <c r="H29" s="17">
        <v>1.8681754928158589</v>
      </c>
      <c r="I29" s="17">
        <v>2.8084642163861839</v>
      </c>
      <c r="J29" s="18">
        <v>27</v>
      </c>
      <c r="L29" s="52"/>
      <c r="M29" s="46"/>
      <c r="N29" s="45"/>
      <c r="O29" s="45"/>
      <c r="P29" s="53"/>
      <c r="Q29" s="45"/>
      <c r="R29" s="45"/>
    </row>
    <row r="30" spans="1:18" x14ac:dyDescent="0.35">
      <c r="A30" s="12" t="s">
        <v>27</v>
      </c>
      <c r="B30" s="36">
        <v>2687780</v>
      </c>
      <c r="C30" s="36">
        <v>1971140</v>
      </c>
      <c r="D30" s="36">
        <v>87710</v>
      </c>
      <c r="E30" s="36">
        <v>583512</v>
      </c>
      <c r="F30" s="15">
        <v>6652.7419906510095</v>
      </c>
      <c r="G30" s="16">
        <v>2.3645854865578615</v>
      </c>
      <c r="H30" s="17">
        <v>3.2632879179099481</v>
      </c>
      <c r="I30" s="17">
        <v>4.4497093052751202</v>
      </c>
      <c r="J30" s="18">
        <v>10</v>
      </c>
      <c r="L30" s="52"/>
      <c r="M30" s="46"/>
      <c r="N30" s="45"/>
      <c r="O30" s="45"/>
      <c r="P30" s="53"/>
      <c r="Q30" s="45"/>
      <c r="R30" s="45"/>
    </row>
    <row r="31" spans="1:18" x14ac:dyDescent="0.35">
      <c r="A31" s="12" t="s">
        <v>28</v>
      </c>
      <c r="B31" s="36">
        <v>1243420</v>
      </c>
      <c r="C31" s="36">
        <v>722960</v>
      </c>
      <c r="D31" s="36">
        <v>14260</v>
      </c>
      <c r="E31" s="36">
        <v>58502</v>
      </c>
      <c r="F31" s="15">
        <v>4102.5245441795232</v>
      </c>
      <c r="G31" s="16">
        <v>0.95238126246600041</v>
      </c>
      <c r="H31" s="17">
        <v>1.1468369497032378</v>
      </c>
      <c r="I31" s="17">
        <v>1.9724466083877394</v>
      </c>
      <c r="J31" s="18">
        <v>43</v>
      </c>
      <c r="L31" s="52"/>
      <c r="M31" s="46"/>
      <c r="N31" s="45"/>
      <c r="O31" s="45"/>
      <c r="P31" s="53"/>
      <c r="Q31" s="45"/>
      <c r="R31" s="45"/>
    </row>
    <row r="32" spans="1:18" x14ac:dyDescent="0.35">
      <c r="A32" s="12" t="s">
        <v>29</v>
      </c>
      <c r="B32" s="36">
        <v>2767370</v>
      </c>
      <c r="C32" s="36">
        <v>1859990</v>
      </c>
      <c r="D32" s="36">
        <v>50890</v>
      </c>
      <c r="E32" s="36">
        <v>267405</v>
      </c>
      <c r="F32" s="15">
        <v>5254.5686775397917</v>
      </c>
      <c r="G32" s="16">
        <v>1.3611694232292404</v>
      </c>
      <c r="H32" s="17">
        <v>1.8389301033110859</v>
      </c>
      <c r="I32" s="17">
        <v>2.7360362152484692</v>
      </c>
      <c r="J32" s="18">
        <v>29</v>
      </c>
      <c r="L32" s="52"/>
      <c r="M32" s="46"/>
      <c r="N32" s="45"/>
      <c r="O32" s="45"/>
      <c r="P32" s="53"/>
      <c r="Q32" s="45"/>
      <c r="R32" s="45"/>
    </row>
    <row r="33" spans="1:18" x14ac:dyDescent="0.35">
      <c r="A33" s="12" t="s">
        <v>30</v>
      </c>
      <c r="B33" s="36">
        <v>492010</v>
      </c>
      <c r="C33" s="36">
        <v>338830</v>
      </c>
      <c r="D33" s="36">
        <v>9620</v>
      </c>
      <c r="E33" s="36">
        <v>54820</v>
      </c>
      <c r="F33" s="15">
        <v>5698.5446985446988</v>
      </c>
      <c r="G33" s="16">
        <v>1.6715962799207198</v>
      </c>
      <c r="H33" s="17">
        <v>1.9552448120973152</v>
      </c>
      <c r="I33" s="17">
        <v>2.8391818906236166</v>
      </c>
      <c r="J33" s="18">
        <v>25</v>
      </c>
      <c r="L33" s="52"/>
      <c r="M33" s="46"/>
      <c r="N33" s="45"/>
      <c r="O33" s="45"/>
      <c r="P33" s="53"/>
      <c r="Q33" s="45"/>
      <c r="R33" s="45"/>
    </row>
    <row r="34" spans="1:18" x14ac:dyDescent="0.35">
      <c r="A34" s="12" t="s">
        <v>31</v>
      </c>
      <c r="B34" s="36">
        <v>889100</v>
      </c>
      <c r="C34" s="36">
        <v>631820</v>
      </c>
      <c r="D34" s="36">
        <v>19890</v>
      </c>
      <c r="E34" s="36">
        <v>103953</v>
      </c>
      <c r="F34" s="15">
        <v>5226.3951734539969</v>
      </c>
      <c r="G34" s="16">
        <v>1.5105640526065087</v>
      </c>
      <c r="H34" s="17">
        <v>2.2370936902485661</v>
      </c>
      <c r="I34" s="17">
        <v>3.1480484948244758</v>
      </c>
      <c r="J34" s="18">
        <v>19</v>
      </c>
      <c r="L34" s="52"/>
      <c r="M34" s="46"/>
      <c r="N34" s="45"/>
      <c r="O34" s="45"/>
      <c r="P34" s="53"/>
      <c r="Q34" s="45"/>
      <c r="R34" s="45"/>
    </row>
    <row r="35" spans="1:18" x14ac:dyDescent="0.35">
      <c r="A35" s="12" t="s">
        <v>32</v>
      </c>
      <c r="B35" s="36">
        <v>1321700</v>
      </c>
      <c r="C35" s="36">
        <v>877800</v>
      </c>
      <c r="D35" s="36">
        <v>14550</v>
      </c>
      <c r="E35" s="36">
        <v>135483</v>
      </c>
      <c r="F35" s="15">
        <v>9311.5463917525776</v>
      </c>
      <c r="G35" s="16">
        <v>1.2512603065298218</v>
      </c>
      <c r="H35" s="17">
        <v>1.100854959521828</v>
      </c>
      <c r="I35" s="17">
        <v>1.657552973342447</v>
      </c>
      <c r="J35" s="18">
        <v>49</v>
      </c>
      <c r="L35" s="52"/>
      <c r="M35" s="46"/>
      <c r="N35" s="45"/>
      <c r="O35" s="45"/>
      <c r="P35" s="53"/>
      <c r="Q35" s="45"/>
      <c r="R35" s="45"/>
    </row>
    <row r="36" spans="1:18" x14ac:dyDescent="0.35">
      <c r="A36" s="12" t="s">
        <v>33</v>
      </c>
      <c r="B36" s="36">
        <v>685010</v>
      </c>
      <c r="C36" s="36">
        <v>517140</v>
      </c>
      <c r="D36" s="36">
        <v>15790</v>
      </c>
      <c r="E36" s="36">
        <v>82431</v>
      </c>
      <c r="F36" s="15">
        <v>5220.4559848005065</v>
      </c>
      <c r="G36" s="16">
        <v>1.2517035519675408</v>
      </c>
      <c r="H36" s="17">
        <v>2.3050758383089298</v>
      </c>
      <c r="I36" s="17">
        <v>3.0533317863634606</v>
      </c>
      <c r="J36" s="18">
        <v>20</v>
      </c>
      <c r="L36" s="52"/>
      <c r="M36" s="46"/>
      <c r="N36" s="45"/>
      <c r="O36" s="45"/>
      <c r="P36" s="53"/>
      <c r="Q36" s="45"/>
      <c r="R36" s="45"/>
    </row>
    <row r="37" spans="1:18" x14ac:dyDescent="0.35">
      <c r="A37" s="12" t="s">
        <v>34</v>
      </c>
      <c r="B37" s="36">
        <v>4342620</v>
      </c>
      <c r="C37" s="36">
        <v>3102300</v>
      </c>
      <c r="D37" s="36">
        <v>267400</v>
      </c>
      <c r="E37" s="36">
        <v>1694528</v>
      </c>
      <c r="F37" s="15">
        <v>6337.0531039640991</v>
      </c>
      <c r="G37" s="16">
        <v>3.0617760248016923</v>
      </c>
      <c r="H37" s="17">
        <v>6.157573078003602</v>
      </c>
      <c r="I37" s="17">
        <v>8.6194114044418644</v>
      </c>
      <c r="J37" s="18">
        <v>1</v>
      </c>
      <c r="L37" s="52"/>
      <c r="M37" s="46"/>
      <c r="N37" s="45"/>
      <c r="O37" s="45"/>
      <c r="P37" s="53"/>
      <c r="Q37" s="45"/>
      <c r="R37" s="45"/>
    </row>
    <row r="38" spans="1:18" x14ac:dyDescent="0.35">
      <c r="A38" s="12" t="s">
        <v>35</v>
      </c>
      <c r="B38" s="36">
        <v>911750</v>
      </c>
      <c r="C38" s="36">
        <v>573700</v>
      </c>
      <c r="D38" s="36">
        <v>12420</v>
      </c>
      <c r="E38" s="36">
        <v>59152</v>
      </c>
      <c r="F38" s="15">
        <v>4762.6409017713368</v>
      </c>
      <c r="G38" s="16">
        <v>1.102166751166366</v>
      </c>
      <c r="H38" s="17">
        <v>1.3622155196051549</v>
      </c>
      <c r="I38" s="17">
        <v>2.1648945441868572</v>
      </c>
      <c r="J38" s="18">
        <v>42</v>
      </c>
      <c r="L38" s="52"/>
      <c r="M38" s="46"/>
      <c r="N38" s="45"/>
      <c r="O38" s="45"/>
      <c r="P38" s="53"/>
      <c r="Q38" s="45"/>
      <c r="R38" s="45"/>
    </row>
    <row r="39" spans="1:18" x14ac:dyDescent="0.35">
      <c r="A39" s="12" t="s">
        <v>36</v>
      </c>
      <c r="B39" s="36">
        <v>9523840</v>
      </c>
      <c r="C39" s="36">
        <v>6469990</v>
      </c>
      <c r="D39" s="36">
        <v>483940</v>
      </c>
      <c r="E39" s="36">
        <v>4394563</v>
      </c>
      <c r="F39" s="15">
        <v>9080.8013390089673</v>
      </c>
      <c r="G39" s="16">
        <v>3.5350207583466053</v>
      </c>
      <c r="H39" s="17">
        <v>5.0813537396680335</v>
      </c>
      <c r="I39" s="17">
        <v>7.479764265477999</v>
      </c>
      <c r="J39" s="18">
        <v>4</v>
      </c>
      <c r="L39" s="52"/>
      <c r="M39" s="46"/>
      <c r="N39" s="45"/>
      <c r="O39" s="45"/>
      <c r="P39" s="53"/>
      <c r="Q39" s="45"/>
      <c r="R39" s="45"/>
    </row>
    <row r="40" spans="1:18" x14ac:dyDescent="0.35">
      <c r="A40" s="12" t="s">
        <v>37</v>
      </c>
      <c r="B40" s="36">
        <v>4380810</v>
      </c>
      <c r="C40" s="36">
        <v>2825190</v>
      </c>
      <c r="D40" s="36">
        <v>93560</v>
      </c>
      <c r="E40" s="36">
        <v>504889</v>
      </c>
      <c r="F40" s="15">
        <v>5396.419410004276</v>
      </c>
      <c r="G40" s="16">
        <v>1.6789979319841708</v>
      </c>
      <c r="H40" s="17">
        <v>2.1356781051905926</v>
      </c>
      <c r="I40" s="17">
        <v>3.311635677600445</v>
      </c>
      <c r="J40" s="18">
        <v>17</v>
      </c>
      <c r="L40" s="52"/>
      <c r="M40" s="46"/>
      <c r="N40" s="45"/>
      <c r="O40" s="45"/>
      <c r="P40" s="53"/>
      <c r="Q40" s="45"/>
      <c r="R40" s="45"/>
    </row>
    <row r="41" spans="1:18" x14ac:dyDescent="0.35">
      <c r="A41" s="12" t="s">
        <v>38</v>
      </c>
      <c r="B41" s="36">
        <v>370570</v>
      </c>
      <c r="C41" s="36">
        <v>288080</v>
      </c>
      <c r="D41" s="36">
        <v>5610</v>
      </c>
      <c r="E41" s="36">
        <v>23043</v>
      </c>
      <c r="F41" s="15">
        <v>4107.4866310160423</v>
      </c>
      <c r="G41" s="16">
        <v>0.55556961979537733</v>
      </c>
      <c r="H41" s="17">
        <v>1.5138840165150984</v>
      </c>
      <c r="I41" s="17">
        <v>1.9473757289641767</v>
      </c>
      <c r="J41" s="18">
        <v>45</v>
      </c>
      <c r="L41" s="52"/>
      <c r="M41" s="46"/>
      <c r="N41" s="45"/>
      <c r="O41" s="45"/>
      <c r="P41" s="53"/>
      <c r="Q41" s="45"/>
      <c r="R41" s="45"/>
    </row>
    <row r="42" spans="1:18" x14ac:dyDescent="0.35">
      <c r="A42" s="12" t="s">
        <v>39</v>
      </c>
      <c r="B42" s="36">
        <v>5559950</v>
      </c>
      <c r="C42" s="36">
        <v>3899510</v>
      </c>
      <c r="D42" s="36">
        <v>118550</v>
      </c>
      <c r="E42" s="36">
        <v>613293</v>
      </c>
      <c r="F42" s="15">
        <v>5173.2855335301556</v>
      </c>
      <c r="G42" s="16">
        <v>1.5795384872221783</v>
      </c>
      <c r="H42" s="17">
        <v>2.1322134191854243</v>
      </c>
      <c r="I42" s="17">
        <v>3.0401255542363015</v>
      </c>
      <c r="J42" s="18">
        <v>21</v>
      </c>
      <c r="L42" s="52"/>
      <c r="M42" s="46"/>
      <c r="N42" s="45"/>
      <c r="O42" s="45"/>
      <c r="P42" s="53"/>
      <c r="Q42" s="45"/>
      <c r="R42" s="45"/>
    </row>
    <row r="43" spans="1:18" x14ac:dyDescent="0.35">
      <c r="A43" s="12" t="s">
        <v>40</v>
      </c>
      <c r="B43" s="36">
        <v>1639860</v>
      </c>
      <c r="C43" s="36">
        <v>1096470</v>
      </c>
      <c r="D43" s="36">
        <v>27840</v>
      </c>
      <c r="E43" s="36">
        <v>138029</v>
      </c>
      <c r="F43" s="15">
        <v>4957.9382183908046</v>
      </c>
      <c r="G43" s="16">
        <v>1.1034886017987402</v>
      </c>
      <c r="H43" s="17">
        <v>1.697705901723318</v>
      </c>
      <c r="I43" s="17">
        <v>2.5390571561465429</v>
      </c>
      <c r="J43" s="18">
        <v>37</v>
      </c>
      <c r="L43" s="52"/>
      <c r="M43" s="46"/>
      <c r="N43" s="45"/>
      <c r="O43" s="45"/>
      <c r="P43" s="53"/>
      <c r="Q43" s="45"/>
      <c r="R43" s="45"/>
    </row>
    <row r="44" spans="1:18" x14ac:dyDescent="0.35">
      <c r="A44" s="12" t="s">
        <v>41</v>
      </c>
      <c r="B44" s="36">
        <v>1826550</v>
      </c>
      <c r="C44" s="36">
        <v>1267010</v>
      </c>
      <c r="D44" s="36">
        <v>53150</v>
      </c>
      <c r="E44" s="36">
        <v>360673</v>
      </c>
      <c r="F44" s="15">
        <v>6785.9454374412044</v>
      </c>
      <c r="G44" s="16">
        <v>2.7352623014871473</v>
      </c>
      <c r="H44" s="17">
        <v>2.9098573814020967</v>
      </c>
      <c r="I44" s="17">
        <v>4.194915588669387</v>
      </c>
      <c r="J44" s="18">
        <v>11</v>
      </c>
      <c r="L44" s="52"/>
      <c r="M44" s="46"/>
      <c r="N44" s="45"/>
      <c r="O44" s="45"/>
      <c r="P44" s="53"/>
      <c r="Q44" s="45"/>
      <c r="R44" s="45"/>
    </row>
    <row r="45" spans="1:18" x14ac:dyDescent="0.35">
      <c r="A45" s="12" t="s">
        <v>42</v>
      </c>
      <c r="B45" s="36">
        <v>6169090</v>
      </c>
      <c r="C45" s="36">
        <v>4307950</v>
      </c>
      <c r="D45" s="36">
        <v>160380</v>
      </c>
      <c r="E45" s="36">
        <v>814205</v>
      </c>
      <c r="F45" s="15">
        <v>5076.7240304277348</v>
      </c>
      <c r="G45" s="16">
        <v>1.5437380079956113</v>
      </c>
      <c r="H45" s="17">
        <v>2.599735131113341</v>
      </c>
      <c r="I45" s="17">
        <v>3.722884434591859</v>
      </c>
      <c r="J45" s="18">
        <v>14</v>
      </c>
      <c r="L45" s="52"/>
      <c r="M45" s="46"/>
      <c r="N45" s="45"/>
      <c r="O45" s="45"/>
      <c r="P45" s="53"/>
      <c r="Q45" s="45"/>
      <c r="R45" s="45"/>
    </row>
    <row r="46" spans="1:18" x14ac:dyDescent="0.35">
      <c r="A46" s="12" t="s">
        <v>43</v>
      </c>
      <c r="B46" s="36">
        <v>521890</v>
      </c>
      <c r="C46" s="36">
        <v>370730</v>
      </c>
      <c r="D46" s="36">
        <v>14430</v>
      </c>
      <c r="E46" s="36">
        <v>88837</v>
      </c>
      <c r="F46" s="15">
        <v>6156.4102564102568</v>
      </c>
      <c r="G46" s="16">
        <v>2.0730139032431723</v>
      </c>
      <c r="H46" s="17">
        <v>2.7649504684895283</v>
      </c>
      <c r="I46" s="17">
        <v>3.8923205567394059</v>
      </c>
      <c r="J46" s="18">
        <v>12</v>
      </c>
      <c r="L46" s="52"/>
      <c r="M46" s="46"/>
      <c r="N46" s="45"/>
      <c r="O46" s="45"/>
      <c r="P46" s="53"/>
      <c r="Q46" s="45"/>
      <c r="R46" s="45"/>
    </row>
    <row r="47" spans="1:18" x14ac:dyDescent="0.35">
      <c r="A47" s="12" t="s">
        <v>44</v>
      </c>
      <c r="B47" s="36">
        <v>2124300</v>
      </c>
      <c r="C47" s="36">
        <v>1357220</v>
      </c>
      <c r="D47" s="36">
        <v>35080</v>
      </c>
      <c r="E47" s="36">
        <v>186418</v>
      </c>
      <c r="F47" s="15">
        <v>5314.0820980615736</v>
      </c>
      <c r="G47" s="16">
        <v>1.4700356567511139</v>
      </c>
      <c r="H47" s="17">
        <v>1.6513675092971802</v>
      </c>
      <c r="I47" s="17">
        <v>2.5846951857473361</v>
      </c>
      <c r="J47" s="18">
        <v>33</v>
      </c>
      <c r="L47" s="52"/>
      <c r="M47" s="46"/>
      <c r="N47" s="45"/>
      <c r="O47" s="45"/>
      <c r="P47" s="53"/>
      <c r="Q47" s="45"/>
      <c r="R47" s="45"/>
    </row>
    <row r="48" spans="1:18" x14ac:dyDescent="0.35">
      <c r="A48" s="12" t="s">
        <v>45</v>
      </c>
      <c r="B48" s="36">
        <v>410920</v>
      </c>
      <c r="C48" s="36">
        <v>290360</v>
      </c>
      <c r="D48" s="36">
        <v>4820</v>
      </c>
      <c r="E48" s="36">
        <v>20349</v>
      </c>
      <c r="F48" s="15">
        <v>4221.7842323651457</v>
      </c>
      <c r="G48" s="16">
        <v>0.60925660454638542</v>
      </c>
      <c r="H48" s="17">
        <v>1.1729777085564099</v>
      </c>
      <c r="I48" s="17">
        <v>1.6600082656013224</v>
      </c>
      <c r="J48" s="18">
        <v>48</v>
      </c>
      <c r="L48" s="52"/>
      <c r="M48" s="46"/>
      <c r="N48" s="45"/>
      <c r="O48" s="45"/>
      <c r="P48" s="53"/>
      <c r="Q48" s="45"/>
      <c r="R48" s="45"/>
    </row>
    <row r="49" spans="1:18" x14ac:dyDescent="0.35">
      <c r="A49" s="12" t="s">
        <v>46</v>
      </c>
      <c r="B49" s="36">
        <v>2928360</v>
      </c>
      <c r="C49" s="36">
        <v>1895600</v>
      </c>
      <c r="D49" s="36">
        <v>27070</v>
      </c>
      <c r="E49" s="36">
        <v>132611</v>
      </c>
      <c r="F49" s="15">
        <v>4898.8178795714812</v>
      </c>
      <c r="G49" s="16">
        <v>0.64348285757804891</v>
      </c>
      <c r="H49" s="17">
        <v>0.92440820117745093</v>
      </c>
      <c r="I49" s="17">
        <v>1.4280438911162694</v>
      </c>
      <c r="J49" s="18">
        <v>50</v>
      </c>
      <c r="L49" s="52"/>
      <c r="M49" s="46"/>
      <c r="N49" s="45"/>
      <c r="O49" s="45"/>
      <c r="P49" s="53"/>
      <c r="Q49" s="45"/>
      <c r="R49" s="45"/>
    </row>
    <row r="50" spans="1:18" x14ac:dyDescent="0.35">
      <c r="A50" s="12" t="s">
        <v>47</v>
      </c>
      <c r="B50" s="36">
        <v>11992010</v>
      </c>
      <c r="C50" s="36">
        <v>7764130</v>
      </c>
      <c r="D50" s="36">
        <v>229190</v>
      </c>
      <c r="E50" s="36">
        <v>1049317</v>
      </c>
      <c r="F50" s="15">
        <v>4578.3716567040447</v>
      </c>
      <c r="G50" s="16">
        <v>0.8680230797252757</v>
      </c>
      <c r="H50" s="17">
        <v>1.9111892001424282</v>
      </c>
      <c r="I50" s="17">
        <v>2.9519083271403233</v>
      </c>
      <c r="J50" s="18">
        <v>24</v>
      </c>
      <c r="L50" s="52"/>
      <c r="M50" s="46"/>
      <c r="N50" s="45"/>
      <c r="O50" s="45"/>
      <c r="P50" s="53"/>
      <c r="Q50" s="45"/>
      <c r="R50" s="45"/>
    </row>
    <row r="51" spans="1:18" x14ac:dyDescent="0.35">
      <c r="A51" s="12" t="s">
        <v>48</v>
      </c>
      <c r="B51" s="36">
        <v>1221670</v>
      </c>
      <c r="C51" s="36">
        <v>809590</v>
      </c>
      <c r="D51" s="36">
        <v>22700</v>
      </c>
      <c r="E51" s="36">
        <v>118902</v>
      </c>
      <c r="F51" s="15">
        <v>5237.9735682819382</v>
      </c>
      <c r="G51" s="16">
        <v>1.3803793692364472</v>
      </c>
      <c r="H51" s="17">
        <v>1.8581122561739258</v>
      </c>
      <c r="I51" s="17">
        <v>2.8038883879494558</v>
      </c>
      <c r="J51" s="18">
        <v>28</v>
      </c>
      <c r="L51" s="52"/>
      <c r="M51" s="46"/>
      <c r="N51" s="45"/>
      <c r="O51" s="45"/>
      <c r="P51" s="53"/>
      <c r="Q51" s="45"/>
      <c r="R51" s="45"/>
    </row>
    <row r="52" spans="1:18" x14ac:dyDescent="0.35">
      <c r="A52" s="12" t="s">
        <v>49</v>
      </c>
      <c r="B52" s="36">
        <v>322860</v>
      </c>
      <c r="C52" s="36">
        <v>231640</v>
      </c>
      <c r="D52" s="36">
        <v>7800</v>
      </c>
      <c r="E52" s="36">
        <v>57387</v>
      </c>
      <c r="F52" s="15">
        <v>7357.3076923076924</v>
      </c>
      <c r="G52" s="16">
        <v>2.6043224300655905</v>
      </c>
      <c r="H52" s="17">
        <v>2.4159078238245679</v>
      </c>
      <c r="I52" s="17">
        <v>3.3672940770160595</v>
      </c>
      <c r="J52" s="18">
        <v>16</v>
      </c>
      <c r="L52" s="52"/>
      <c r="M52" s="46"/>
      <c r="N52" s="45"/>
      <c r="O52" s="45"/>
      <c r="P52" s="53"/>
      <c r="Q52" s="45"/>
      <c r="R52" s="45"/>
    </row>
    <row r="53" spans="1:18" x14ac:dyDescent="0.35">
      <c r="A53" s="12" t="s">
        <v>50</v>
      </c>
      <c r="B53" s="36">
        <v>3871680</v>
      </c>
      <c r="C53" s="36">
        <v>2787350</v>
      </c>
      <c r="D53" s="36">
        <v>141360</v>
      </c>
      <c r="E53" s="36">
        <v>682243</v>
      </c>
      <c r="F53" s="15">
        <v>4826.2804187889078</v>
      </c>
      <c r="G53" s="16">
        <v>1.7750498463047337</v>
      </c>
      <c r="H53" s="17">
        <v>3.6511281924125965</v>
      </c>
      <c r="I53" s="17">
        <v>5.0714836672825436</v>
      </c>
      <c r="J53" s="18">
        <v>8</v>
      </c>
      <c r="L53" s="52"/>
      <c r="M53" s="46"/>
      <c r="N53" s="45"/>
      <c r="O53" s="45"/>
      <c r="P53" s="53"/>
      <c r="Q53" s="45"/>
      <c r="R53" s="45"/>
    </row>
    <row r="54" spans="1:18" x14ac:dyDescent="0.35">
      <c r="A54" s="12" t="s">
        <v>51</v>
      </c>
      <c r="B54" s="36">
        <v>3342750</v>
      </c>
      <c r="C54" s="36">
        <v>2456450</v>
      </c>
      <c r="D54" s="36">
        <v>61950</v>
      </c>
      <c r="E54" s="36">
        <v>338268</v>
      </c>
      <c r="F54" s="15">
        <v>5460.3389830508468</v>
      </c>
      <c r="G54" s="16">
        <v>0.96678135956093736</v>
      </c>
      <c r="H54" s="17">
        <v>1.8532645277092215</v>
      </c>
      <c r="I54" s="17">
        <v>2.5219320564228869</v>
      </c>
      <c r="J54" s="18">
        <v>38</v>
      </c>
      <c r="L54" s="52"/>
      <c r="M54" s="46"/>
      <c r="N54" s="45"/>
      <c r="O54" s="45"/>
      <c r="P54" s="53"/>
      <c r="Q54" s="45"/>
      <c r="R54" s="45"/>
    </row>
    <row r="55" spans="1:18" x14ac:dyDescent="0.35">
      <c r="A55" s="12" t="s">
        <v>52</v>
      </c>
      <c r="B55" s="36">
        <v>782960</v>
      </c>
      <c r="C55" s="36">
        <v>525570</v>
      </c>
      <c r="D55" s="36">
        <v>10310</v>
      </c>
      <c r="E55" s="36">
        <v>47179</v>
      </c>
      <c r="F55" s="15">
        <v>4576.0426770126087</v>
      </c>
      <c r="G55" s="16">
        <v>1.0736992499648959</v>
      </c>
      <c r="H55" s="17">
        <v>1.316797792990702</v>
      </c>
      <c r="I55" s="17">
        <v>1.9616797001350914</v>
      </c>
      <c r="J55" s="18">
        <v>44</v>
      </c>
      <c r="L55" s="52"/>
      <c r="M55" s="46"/>
      <c r="N55" s="45"/>
      <c r="O55" s="45"/>
      <c r="P55" s="53"/>
      <c r="Q55" s="45"/>
      <c r="R55" s="45"/>
    </row>
    <row r="56" spans="1:18" x14ac:dyDescent="0.35">
      <c r="A56" s="12" t="s">
        <v>53</v>
      </c>
      <c r="B56" s="36">
        <v>2811290</v>
      </c>
      <c r="C56" s="36">
        <v>2007750</v>
      </c>
      <c r="D56" s="36">
        <v>60450</v>
      </c>
      <c r="E56" s="36">
        <v>346622</v>
      </c>
      <c r="F56" s="15">
        <v>5734.0281224152186</v>
      </c>
      <c r="G56" s="16">
        <v>1.6738799261994259</v>
      </c>
      <c r="H56" s="17">
        <v>2.1502584222901229</v>
      </c>
      <c r="I56" s="17">
        <v>3.0108330220395962</v>
      </c>
      <c r="J56" s="18">
        <v>22</v>
      </c>
      <c r="L56" s="52"/>
      <c r="M56" s="46"/>
      <c r="N56" s="45"/>
      <c r="O56" s="45"/>
      <c r="P56" s="53"/>
      <c r="Q56" s="45"/>
      <c r="R56" s="45"/>
    </row>
    <row r="57" spans="1:18" x14ac:dyDescent="0.35">
      <c r="A57" s="12" t="s">
        <v>54</v>
      </c>
      <c r="B57" s="36">
        <v>279930</v>
      </c>
      <c r="C57" s="36">
        <v>207560</v>
      </c>
      <c r="D57" s="36">
        <v>3910</v>
      </c>
      <c r="E57" s="36">
        <v>31224</v>
      </c>
      <c r="F57" s="15">
        <v>7985.6777493606132</v>
      </c>
      <c r="G57" s="16">
        <v>0.94848001399755288</v>
      </c>
      <c r="H57" s="17">
        <v>1.3967777658700391</v>
      </c>
      <c r="I57" s="17">
        <v>1.8837926382732704</v>
      </c>
      <c r="J57" s="18">
        <v>46</v>
      </c>
      <c r="L57" s="52"/>
      <c r="M57" s="46"/>
      <c r="N57" s="45"/>
      <c r="O57" s="45"/>
      <c r="P57" s="53"/>
      <c r="Q57" s="45"/>
      <c r="R57" s="45"/>
    </row>
    <row r="58" spans="1:18" x14ac:dyDescent="0.35">
      <c r="A58" s="20" t="s">
        <v>95</v>
      </c>
      <c r="B58" s="37">
        <v>718040</v>
      </c>
      <c r="C58" s="37">
        <v>309040</v>
      </c>
      <c r="D58" s="37">
        <v>17640</v>
      </c>
      <c r="E58" s="37">
        <v>75777</v>
      </c>
      <c r="F58" s="23">
        <v>4295.7482993197282</v>
      </c>
      <c r="G58" s="24">
        <v>1.2806173976175315</v>
      </c>
      <c r="H58" s="25">
        <v>2.4566876497131083</v>
      </c>
      <c r="I58" s="25">
        <v>5.7079989645353351</v>
      </c>
      <c r="J58" s="26" t="s">
        <v>74</v>
      </c>
      <c r="L58" s="52"/>
      <c r="M58" s="54"/>
      <c r="N58" s="45"/>
      <c r="O58" s="45"/>
      <c r="P58" s="53"/>
      <c r="Q58" s="45"/>
      <c r="R58" s="45"/>
    </row>
    <row r="59" spans="1:18" x14ac:dyDescent="0.35">
      <c r="A59" s="27" t="s">
        <v>135</v>
      </c>
      <c r="B59" s="28"/>
      <c r="C59" s="28"/>
      <c r="D59" s="28"/>
      <c r="E59" s="28"/>
      <c r="F59" s="28"/>
      <c r="G59" s="29"/>
      <c r="H59" s="29"/>
      <c r="I59" s="29"/>
      <c r="J59" s="28"/>
      <c r="K59" s="55"/>
      <c r="N59" s="45"/>
      <c r="O59" s="45"/>
      <c r="P59" s="53"/>
      <c r="Q59" s="45"/>
      <c r="R59" s="45"/>
    </row>
    <row r="60" spans="1:18" x14ac:dyDescent="0.35">
      <c r="A60" s="27" t="s">
        <v>137</v>
      </c>
      <c r="B60" s="28"/>
      <c r="C60" s="28"/>
      <c r="D60" s="28"/>
      <c r="E60" s="28"/>
      <c r="F60" s="28"/>
      <c r="G60" s="29"/>
      <c r="H60" s="29"/>
      <c r="I60" s="29"/>
      <c r="J60" s="28"/>
      <c r="K60" s="55"/>
      <c r="N60" s="45"/>
      <c r="O60" s="45"/>
      <c r="P60" s="53"/>
      <c r="Q60" s="45"/>
      <c r="R60" s="45"/>
    </row>
    <row r="61" spans="1:18" x14ac:dyDescent="0.35">
      <c r="A61" s="27" t="s">
        <v>138</v>
      </c>
      <c r="B61" s="28"/>
      <c r="C61" s="28"/>
      <c r="D61" s="28"/>
      <c r="E61" s="28"/>
      <c r="F61" s="28"/>
      <c r="G61" s="29"/>
      <c r="H61" s="29"/>
      <c r="I61" s="29"/>
      <c r="J61" s="28"/>
      <c r="K61" s="55"/>
      <c r="N61" s="45"/>
      <c r="O61" s="45"/>
      <c r="P61" s="53"/>
      <c r="Q61" s="45"/>
      <c r="R61" s="45"/>
    </row>
    <row r="62" spans="1:18" x14ac:dyDescent="0.35">
      <c r="A62" s="30" t="s">
        <v>119</v>
      </c>
      <c r="B62" s="31"/>
      <c r="C62" s="31"/>
      <c r="D62" s="31"/>
      <c r="E62" s="31"/>
      <c r="F62" s="31"/>
      <c r="G62" s="30"/>
      <c r="H62" s="30"/>
      <c r="I62" s="30"/>
      <c r="J62" s="30"/>
      <c r="K62" s="55"/>
      <c r="N62" s="45"/>
      <c r="O62" s="45"/>
      <c r="P62" s="53"/>
      <c r="Q62" s="45"/>
      <c r="R62" s="45"/>
    </row>
    <row r="63" spans="1:18" x14ac:dyDescent="0.35">
      <c r="A63" s="30" t="s">
        <v>103</v>
      </c>
      <c r="B63" s="31"/>
      <c r="C63" s="31"/>
      <c r="D63" s="31"/>
      <c r="E63" s="31"/>
      <c r="F63" s="31"/>
      <c r="G63" s="30"/>
      <c r="H63" s="30"/>
      <c r="I63" s="30"/>
      <c r="J63" s="30"/>
      <c r="K63" s="55"/>
      <c r="N63" s="45"/>
      <c r="O63" s="45"/>
      <c r="P63" s="53"/>
      <c r="Q63" s="45"/>
      <c r="R63" s="45"/>
    </row>
    <row r="64" spans="1:18" x14ac:dyDescent="0.35">
      <c r="A64" s="97" t="s">
        <v>150</v>
      </c>
      <c r="B64" s="98"/>
      <c r="C64" s="98"/>
      <c r="D64" s="98"/>
      <c r="E64" s="98"/>
      <c r="F64" s="98"/>
      <c r="G64" s="98"/>
      <c r="H64" s="98"/>
      <c r="I64" s="98"/>
      <c r="J64" s="98"/>
      <c r="K64" s="55"/>
      <c r="N64" s="45"/>
      <c r="O64" s="45"/>
      <c r="P64" s="53"/>
      <c r="Q64" s="45"/>
      <c r="R64" s="45"/>
    </row>
    <row r="65" spans="1:18" x14ac:dyDescent="0.35">
      <c r="A65" s="98"/>
      <c r="B65" s="98"/>
      <c r="C65" s="98"/>
      <c r="D65" s="98"/>
      <c r="E65" s="98"/>
      <c r="F65" s="98"/>
      <c r="G65" s="98"/>
      <c r="H65" s="98"/>
      <c r="I65" s="98"/>
      <c r="J65" s="98"/>
      <c r="K65" s="55"/>
      <c r="N65" s="45"/>
      <c r="O65" s="45"/>
      <c r="P65" s="53"/>
      <c r="Q65" s="45"/>
      <c r="R65" s="45"/>
    </row>
    <row r="66" spans="1:18" x14ac:dyDescent="0.35">
      <c r="A66" s="30" t="s">
        <v>107</v>
      </c>
      <c r="B66" s="31"/>
      <c r="C66" s="31"/>
      <c r="D66" s="31"/>
      <c r="E66" s="31"/>
      <c r="F66" s="31"/>
      <c r="G66" s="30"/>
      <c r="H66" s="30"/>
      <c r="I66" s="30"/>
      <c r="J66" s="30"/>
      <c r="K66" s="55"/>
      <c r="N66" s="45"/>
      <c r="O66" s="45"/>
      <c r="P66" s="53"/>
      <c r="Q66" s="45"/>
      <c r="R66" s="45"/>
    </row>
    <row r="67" spans="1:18" x14ac:dyDescent="0.35">
      <c r="A67" s="30" t="s">
        <v>108</v>
      </c>
      <c r="B67" s="31"/>
      <c r="C67" s="31"/>
      <c r="D67" s="31"/>
      <c r="E67" s="31"/>
      <c r="F67" s="31"/>
      <c r="G67" s="30"/>
      <c r="H67" s="30"/>
      <c r="I67" s="30"/>
      <c r="J67" s="30"/>
      <c r="K67" s="55"/>
    </row>
    <row r="68" spans="1:18" x14ac:dyDescent="0.35">
      <c r="A68" s="30" t="s">
        <v>109</v>
      </c>
      <c r="B68" s="31"/>
      <c r="C68" s="31"/>
      <c r="D68" s="31"/>
      <c r="E68" s="31"/>
      <c r="F68" s="31"/>
      <c r="G68" s="30"/>
      <c r="H68" s="30"/>
      <c r="I68" s="30"/>
      <c r="J68" s="30"/>
      <c r="K68" s="55"/>
    </row>
    <row r="69" spans="1:18" x14ac:dyDescent="0.35">
      <c r="A69" s="30" t="s">
        <v>110</v>
      </c>
      <c r="B69" s="31"/>
      <c r="C69" s="31"/>
      <c r="D69" s="31"/>
      <c r="E69" s="31"/>
      <c r="F69" s="31"/>
      <c r="G69" s="30"/>
      <c r="H69" s="30"/>
      <c r="I69" s="30"/>
      <c r="J69" s="30"/>
      <c r="K69" s="55"/>
    </row>
    <row r="70" spans="1:18" x14ac:dyDescent="0.35">
      <c r="A70" s="30" t="s">
        <v>111</v>
      </c>
      <c r="B70" s="31"/>
      <c r="C70" s="31"/>
      <c r="D70" s="31"/>
      <c r="E70" s="31"/>
      <c r="F70" s="31"/>
      <c r="G70" s="30"/>
      <c r="H70" s="30"/>
      <c r="I70" s="30"/>
      <c r="J70" s="30"/>
      <c r="K70" s="55"/>
    </row>
    <row r="71" spans="1:18" x14ac:dyDescent="0.35">
      <c r="A71" s="30" t="s">
        <v>112</v>
      </c>
      <c r="B71" s="31"/>
      <c r="C71" s="31"/>
      <c r="D71" s="31"/>
      <c r="E71" s="31"/>
      <c r="F71" s="31"/>
      <c r="G71" s="30"/>
      <c r="H71" s="30"/>
      <c r="I71" s="30"/>
      <c r="J71" s="30"/>
      <c r="K71" s="55"/>
    </row>
    <row r="72" spans="1:18" x14ac:dyDescent="0.35">
      <c r="A72" s="30" t="s">
        <v>122</v>
      </c>
      <c r="B72" s="31"/>
      <c r="C72" s="31"/>
      <c r="D72" s="31"/>
      <c r="E72" s="31"/>
      <c r="F72" s="31"/>
      <c r="G72" s="30"/>
      <c r="H72" s="30"/>
      <c r="I72" s="30"/>
      <c r="J72" s="30"/>
      <c r="K72" s="55"/>
    </row>
    <row r="73" spans="1:18" x14ac:dyDescent="0.35">
      <c r="A73" s="32" t="s">
        <v>148</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ColWidth="9.1796875" defaultRowHeight="13.5" x14ac:dyDescent="0.35"/>
  <cols>
    <col min="1" max="1" width="14.81640625" style="41" customWidth="1"/>
    <col min="2" max="6" width="12.54296875" style="41" customWidth="1"/>
    <col min="7" max="9" width="8.1796875" style="41" bestFit="1" customWidth="1"/>
    <col min="10" max="10" width="5" style="41" bestFit="1" customWidth="1"/>
    <col min="11" max="11" width="9.1796875" style="41"/>
    <col min="12" max="12" width="10.81640625" style="41" customWidth="1"/>
    <col min="13" max="15" width="9.1796875" style="41"/>
    <col min="16" max="16" width="12.1796875" style="41" customWidth="1"/>
    <col min="17" max="16384" width="9.1796875" style="41"/>
  </cols>
  <sheetData>
    <row r="1" spans="1:68" x14ac:dyDescent="0.35">
      <c r="A1" s="38">
        <v>42416</v>
      </c>
      <c r="B1" s="39"/>
      <c r="C1" s="39"/>
      <c r="D1" s="39"/>
      <c r="E1" s="39"/>
      <c r="F1" s="39"/>
      <c r="G1" s="40"/>
      <c r="H1" s="40"/>
      <c r="I1" s="40"/>
      <c r="J1" s="40"/>
    </row>
    <row r="2" spans="1:68" x14ac:dyDescent="0.35">
      <c r="A2" s="42" t="s">
        <v>145</v>
      </c>
      <c r="B2" s="43"/>
      <c r="C2" s="43"/>
      <c r="D2" s="43"/>
      <c r="E2" s="43"/>
      <c r="F2" s="43"/>
      <c r="G2" s="43"/>
      <c r="H2" s="43"/>
      <c r="I2" s="43"/>
      <c r="J2" s="43"/>
    </row>
    <row r="3" spans="1:68" ht="14" thickBot="1" x14ac:dyDescent="0.4">
      <c r="A3" s="44"/>
      <c r="B3" s="39"/>
      <c r="C3" s="39"/>
      <c r="D3" s="39"/>
      <c r="E3" s="39"/>
      <c r="F3" s="39"/>
      <c r="G3" s="40"/>
      <c r="H3" s="40"/>
      <c r="I3" s="40"/>
      <c r="J3" s="40"/>
    </row>
    <row r="4" spans="1:68" ht="14" thickTop="1" x14ac:dyDescent="0.35">
      <c r="A4" s="1" t="s">
        <v>0</v>
      </c>
      <c r="B4" s="95" t="s">
        <v>2</v>
      </c>
      <c r="C4" s="96"/>
      <c r="D4" s="96"/>
      <c r="E4" s="95" t="s">
        <v>64</v>
      </c>
      <c r="F4" s="96"/>
      <c r="G4" s="96"/>
      <c r="H4" s="95" t="s">
        <v>67</v>
      </c>
      <c r="I4" s="96"/>
      <c r="J4" s="96"/>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row>
    <row r="5" spans="1:68" ht="18" x14ac:dyDescent="0.35">
      <c r="A5" s="2" t="s">
        <v>1</v>
      </c>
      <c r="B5" s="3" t="s">
        <v>61</v>
      </c>
      <c r="C5" s="3" t="s">
        <v>62</v>
      </c>
      <c r="D5" s="3" t="s">
        <v>63</v>
      </c>
      <c r="E5" s="3" t="s">
        <v>65</v>
      </c>
      <c r="F5" s="3" t="s">
        <v>66</v>
      </c>
      <c r="G5" s="3" t="s">
        <v>94</v>
      </c>
      <c r="H5" s="3" t="s">
        <v>68</v>
      </c>
      <c r="I5" s="3" t="s">
        <v>69</v>
      </c>
      <c r="J5" s="4" t="s">
        <v>70</v>
      </c>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5"/>
      <c r="BM5" s="45"/>
      <c r="BN5" s="45"/>
    </row>
    <row r="6" spans="1:68" x14ac:dyDescent="0.35">
      <c r="A6" s="5" t="s">
        <v>115</v>
      </c>
      <c r="B6" s="35">
        <v>146542500</v>
      </c>
      <c r="C6" s="35">
        <v>109970210</v>
      </c>
      <c r="D6" s="35">
        <v>3975720</v>
      </c>
      <c r="E6" s="35">
        <v>27500711</v>
      </c>
      <c r="F6" s="8">
        <v>6917</v>
      </c>
      <c r="G6" s="9">
        <v>2.2000000000000002</v>
      </c>
      <c r="H6" s="10">
        <v>2.7</v>
      </c>
      <c r="I6" s="10">
        <v>4.0999999999999996</v>
      </c>
      <c r="J6" s="18" t="s">
        <v>74</v>
      </c>
      <c r="L6" s="52"/>
      <c r="M6" s="54"/>
      <c r="N6" s="45"/>
      <c r="O6" s="45"/>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1:68" x14ac:dyDescent="0.35">
      <c r="A7" s="12" t="s">
        <v>4</v>
      </c>
      <c r="B7" s="36">
        <v>2048730</v>
      </c>
      <c r="C7" s="36">
        <v>1469410</v>
      </c>
      <c r="D7" s="36">
        <v>20900</v>
      </c>
      <c r="E7" s="36">
        <v>97760</v>
      </c>
      <c r="F7" s="15">
        <v>4678</v>
      </c>
      <c r="G7" s="16">
        <v>0.8</v>
      </c>
      <c r="H7" s="17">
        <v>1</v>
      </c>
      <c r="I7" s="17">
        <v>1.6</v>
      </c>
      <c r="J7" s="18">
        <v>46</v>
      </c>
      <c r="L7" s="52"/>
      <c r="M7" s="46"/>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row>
    <row r="8" spans="1:68" x14ac:dyDescent="0.35">
      <c r="A8" s="12" t="s">
        <v>5</v>
      </c>
      <c r="B8" s="36">
        <v>359140</v>
      </c>
      <c r="C8" s="36">
        <v>298690</v>
      </c>
      <c r="D8" s="36">
        <v>3490</v>
      </c>
      <c r="E8" s="36">
        <v>12255</v>
      </c>
      <c r="F8" s="15">
        <v>3511</v>
      </c>
      <c r="G8" s="16">
        <v>0.4</v>
      </c>
      <c r="H8" s="17">
        <v>1</v>
      </c>
      <c r="I8" s="17">
        <v>1.3</v>
      </c>
      <c r="J8" s="18">
        <v>51</v>
      </c>
      <c r="L8" s="52"/>
      <c r="M8" s="46"/>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8" x14ac:dyDescent="0.35">
      <c r="A9" s="12" t="s">
        <v>6</v>
      </c>
      <c r="B9" s="36">
        <v>2813630</v>
      </c>
      <c r="C9" s="36">
        <v>2086910</v>
      </c>
      <c r="D9" s="36">
        <v>42230</v>
      </c>
      <c r="E9" s="36">
        <v>252868</v>
      </c>
      <c r="F9" s="15">
        <v>5988</v>
      </c>
      <c r="G9" s="16">
        <v>1.3</v>
      </c>
      <c r="H9" s="17">
        <v>1.5</v>
      </c>
      <c r="I9" s="17">
        <v>2.2999999999999998</v>
      </c>
      <c r="J9" s="18">
        <v>38</v>
      </c>
      <c r="L9" s="52"/>
      <c r="M9" s="46"/>
    </row>
    <row r="10" spans="1:68" x14ac:dyDescent="0.35">
      <c r="A10" s="12" t="s">
        <v>7</v>
      </c>
      <c r="B10" s="36">
        <v>1220230</v>
      </c>
      <c r="C10" s="36">
        <v>873190</v>
      </c>
      <c r="D10" s="36">
        <v>18850</v>
      </c>
      <c r="E10" s="36">
        <v>113670</v>
      </c>
      <c r="F10" s="15">
        <v>6030</v>
      </c>
      <c r="G10" s="16">
        <v>1.6</v>
      </c>
      <c r="H10" s="17">
        <v>1.5</v>
      </c>
      <c r="I10" s="17">
        <v>2.5</v>
      </c>
      <c r="J10" s="18">
        <v>33</v>
      </c>
      <c r="L10" s="52"/>
      <c r="M10" s="46"/>
    </row>
    <row r="11" spans="1:68" x14ac:dyDescent="0.35">
      <c r="A11" s="12" t="s">
        <v>8</v>
      </c>
      <c r="B11" s="36">
        <v>17171740</v>
      </c>
      <c r="C11" s="36">
        <v>12836130</v>
      </c>
      <c r="D11" s="36">
        <v>759870</v>
      </c>
      <c r="E11" s="36">
        <v>6981295</v>
      </c>
      <c r="F11" s="15">
        <v>9187</v>
      </c>
      <c r="G11" s="16">
        <v>4.0999999999999996</v>
      </c>
      <c r="H11" s="17">
        <v>4.4000000000000004</v>
      </c>
      <c r="I11" s="17">
        <v>6.8</v>
      </c>
      <c r="J11" s="18">
        <v>5</v>
      </c>
      <c r="L11" s="52"/>
      <c r="M11" s="46"/>
    </row>
    <row r="12" spans="1:68" x14ac:dyDescent="0.35">
      <c r="A12" s="12" t="s">
        <v>9</v>
      </c>
      <c r="B12" s="36">
        <v>2502950</v>
      </c>
      <c r="C12" s="36">
        <v>1976490</v>
      </c>
      <c r="D12" s="36">
        <v>60410</v>
      </c>
      <c r="E12" s="36">
        <v>349550</v>
      </c>
      <c r="F12" s="15">
        <v>5786</v>
      </c>
      <c r="G12" s="16">
        <v>1.6</v>
      </c>
      <c r="H12" s="17">
        <v>2.4</v>
      </c>
      <c r="I12" s="17">
        <v>3.4</v>
      </c>
      <c r="J12" s="18">
        <v>16</v>
      </c>
      <c r="L12" s="52"/>
      <c r="M12" s="46"/>
    </row>
    <row r="13" spans="1:68" x14ac:dyDescent="0.35">
      <c r="A13" s="12" t="s">
        <v>10</v>
      </c>
      <c r="B13" s="36">
        <v>1749600</v>
      </c>
      <c r="C13" s="36">
        <v>1393760</v>
      </c>
      <c r="D13" s="36">
        <v>96460</v>
      </c>
      <c r="E13" s="36">
        <v>742930</v>
      </c>
      <c r="F13" s="15">
        <v>7702</v>
      </c>
      <c r="G13" s="16">
        <v>2.8</v>
      </c>
      <c r="H13" s="17">
        <v>5.5</v>
      </c>
      <c r="I13" s="17">
        <v>7.6</v>
      </c>
      <c r="J13" s="18">
        <v>3</v>
      </c>
      <c r="L13" s="52"/>
      <c r="M13" s="46"/>
    </row>
    <row r="14" spans="1:68" x14ac:dyDescent="0.35">
      <c r="A14" s="12" t="s">
        <v>11</v>
      </c>
      <c r="B14" s="36">
        <v>439680</v>
      </c>
      <c r="C14" s="36">
        <v>345240</v>
      </c>
      <c r="D14" s="36">
        <v>9690</v>
      </c>
      <c r="E14" s="36">
        <v>55096</v>
      </c>
      <c r="F14" s="15">
        <v>5686</v>
      </c>
      <c r="G14" s="16">
        <v>1.7</v>
      </c>
      <c r="H14" s="17">
        <v>2.2000000000000002</v>
      </c>
      <c r="I14" s="17">
        <v>3.1</v>
      </c>
      <c r="J14" s="18">
        <v>19</v>
      </c>
      <c r="L14" s="52"/>
      <c r="M14" s="46"/>
      <c r="N14" s="45"/>
      <c r="O14" s="45"/>
      <c r="P14" s="45"/>
      <c r="Q14" s="45"/>
      <c r="R14" s="45"/>
    </row>
    <row r="15" spans="1:68" x14ac:dyDescent="0.35">
      <c r="A15" s="12" t="s">
        <v>12</v>
      </c>
      <c r="B15" s="36">
        <v>331050</v>
      </c>
      <c r="C15" s="36">
        <v>269250</v>
      </c>
      <c r="D15" s="36">
        <v>18790</v>
      </c>
      <c r="E15" s="36">
        <v>143770</v>
      </c>
      <c r="F15" s="15">
        <v>7651</v>
      </c>
      <c r="G15" s="16">
        <v>3.2</v>
      </c>
      <c r="H15" s="17">
        <v>5.7</v>
      </c>
      <c r="I15" s="17">
        <v>7.7</v>
      </c>
      <c r="J15" s="18">
        <v>2</v>
      </c>
      <c r="L15" s="52"/>
      <c r="M15" s="46"/>
      <c r="N15" s="45"/>
      <c r="O15" s="45"/>
      <c r="P15" s="45"/>
      <c r="Q15" s="45"/>
      <c r="R15" s="45"/>
    </row>
    <row r="16" spans="1:68" x14ac:dyDescent="0.35">
      <c r="A16" s="12" t="s">
        <v>13</v>
      </c>
      <c r="B16" s="36">
        <v>9316270</v>
      </c>
      <c r="C16" s="36">
        <v>6670720</v>
      </c>
      <c r="D16" s="36">
        <v>134100</v>
      </c>
      <c r="E16" s="36">
        <v>1021230</v>
      </c>
      <c r="F16" s="15">
        <v>7615</v>
      </c>
      <c r="G16" s="16">
        <v>1.4</v>
      </c>
      <c r="H16" s="17">
        <v>1.4</v>
      </c>
      <c r="I16" s="17">
        <v>2.2999999999999998</v>
      </c>
      <c r="J16" s="18">
        <v>39</v>
      </c>
      <c r="L16" s="52"/>
      <c r="M16" s="46"/>
      <c r="N16" s="45"/>
      <c r="O16" s="45"/>
      <c r="P16" s="53"/>
      <c r="Q16" s="45"/>
      <c r="R16" s="45"/>
    </row>
    <row r="17" spans="1:18" x14ac:dyDescent="0.35">
      <c r="A17" s="12" t="s">
        <v>14</v>
      </c>
      <c r="B17" s="36">
        <v>4358720</v>
      </c>
      <c r="C17" s="36">
        <v>3077820</v>
      </c>
      <c r="D17" s="36">
        <v>94580</v>
      </c>
      <c r="E17" s="36">
        <v>480948</v>
      </c>
      <c r="F17" s="15">
        <v>5085</v>
      </c>
      <c r="G17" s="16">
        <v>1.7</v>
      </c>
      <c r="H17" s="17">
        <v>2.2000000000000002</v>
      </c>
      <c r="I17" s="17">
        <v>3.6</v>
      </c>
      <c r="J17" s="18">
        <v>13</v>
      </c>
      <c r="L17" s="52"/>
      <c r="M17" s="46"/>
      <c r="N17" s="45"/>
      <c r="O17" s="45"/>
      <c r="P17" s="53"/>
      <c r="Q17" s="45"/>
      <c r="R17" s="45"/>
    </row>
    <row r="18" spans="1:18" x14ac:dyDescent="0.35">
      <c r="A18" s="12" t="s">
        <v>15</v>
      </c>
      <c r="B18" s="36">
        <v>675280</v>
      </c>
      <c r="C18" s="36">
        <v>526900</v>
      </c>
      <c r="D18" s="36">
        <v>12450</v>
      </c>
      <c r="E18" s="36">
        <v>86531</v>
      </c>
      <c r="F18" s="15">
        <v>6950</v>
      </c>
      <c r="G18" s="16">
        <v>2.1</v>
      </c>
      <c r="H18" s="17">
        <v>1.8</v>
      </c>
      <c r="I18" s="17">
        <v>2.7</v>
      </c>
      <c r="J18" s="18">
        <v>31</v>
      </c>
      <c r="L18" s="52"/>
      <c r="M18" s="46"/>
      <c r="N18" s="45"/>
      <c r="O18" s="45"/>
      <c r="P18" s="53"/>
      <c r="Q18" s="45"/>
      <c r="R18" s="45"/>
    </row>
    <row r="19" spans="1:18" x14ac:dyDescent="0.35">
      <c r="A19" s="12" t="s">
        <v>16</v>
      </c>
      <c r="B19" s="36">
        <v>691620</v>
      </c>
      <c r="C19" s="36">
        <v>511230</v>
      </c>
      <c r="D19" s="36">
        <v>10730</v>
      </c>
      <c r="E19" s="36">
        <v>66100</v>
      </c>
      <c r="F19" s="15">
        <v>6160</v>
      </c>
      <c r="G19" s="16">
        <v>1.8</v>
      </c>
      <c r="H19" s="17">
        <v>1.6</v>
      </c>
      <c r="I19" s="17">
        <v>2.4</v>
      </c>
      <c r="J19" s="18">
        <v>35</v>
      </c>
      <c r="L19" s="52"/>
      <c r="M19" s="46"/>
      <c r="N19" s="45"/>
      <c r="O19" s="45"/>
      <c r="P19" s="53"/>
      <c r="Q19" s="45"/>
      <c r="R19" s="45"/>
    </row>
    <row r="20" spans="1:18" x14ac:dyDescent="0.35">
      <c r="A20" s="12" t="s">
        <v>17</v>
      </c>
      <c r="B20" s="36">
        <v>6100680</v>
      </c>
      <c r="C20" s="36">
        <v>4614910</v>
      </c>
      <c r="D20" s="36">
        <v>198040</v>
      </c>
      <c r="E20" s="36">
        <v>1160104</v>
      </c>
      <c r="F20" s="15">
        <v>5858</v>
      </c>
      <c r="G20" s="16">
        <v>2.1</v>
      </c>
      <c r="H20" s="17">
        <v>3.2</v>
      </c>
      <c r="I20" s="17">
        <v>4.8</v>
      </c>
      <c r="J20" s="18">
        <v>9</v>
      </c>
      <c r="L20" s="52"/>
      <c r="M20" s="46"/>
      <c r="N20" s="45"/>
      <c r="O20" s="45"/>
      <c r="P20" s="53"/>
      <c r="Q20" s="45"/>
      <c r="R20" s="45"/>
    </row>
    <row r="21" spans="1:18" x14ac:dyDescent="0.35">
      <c r="A21" s="12" t="s">
        <v>18</v>
      </c>
      <c r="B21" s="36">
        <v>3047720</v>
      </c>
      <c r="C21" s="36">
        <v>2245420</v>
      </c>
      <c r="D21" s="36">
        <v>42290</v>
      </c>
      <c r="E21" s="36">
        <v>196981</v>
      </c>
      <c r="F21" s="15">
        <v>4658</v>
      </c>
      <c r="G21" s="16">
        <v>1.1000000000000001</v>
      </c>
      <c r="H21" s="17">
        <v>1.4</v>
      </c>
      <c r="I21" s="17">
        <v>2.1</v>
      </c>
      <c r="J21" s="18">
        <v>41</v>
      </c>
      <c r="L21" s="52"/>
      <c r="M21" s="46"/>
      <c r="N21" s="45"/>
      <c r="O21" s="45"/>
      <c r="P21" s="53"/>
      <c r="Q21" s="45"/>
      <c r="R21" s="45"/>
    </row>
    <row r="22" spans="1:18" x14ac:dyDescent="0.35">
      <c r="A22" s="12" t="s">
        <v>19</v>
      </c>
      <c r="B22" s="36">
        <v>1434620</v>
      </c>
      <c r="C22" s="36">
        <v>1140270</v>
      </c>
      <c r="D22" s="36">
        <v>27820</v>
      </c>
      <c r="E22" s="36">
        <v>146216</v>
      </c>
      <c r="F22" s="15">
        <v>5256</v>
      </c>
      <c r="G22" s="16">
        <v>1.5</v>
      </c>
      <c r="H22" s="17">
        <v>1.9</v>
      </c>
      <c r="I22" s="17">
        <v>2.7</v>
      </c>
      <c r="J22" s="18">
        <v>26</v>
      </c>
      <c r="L22" s="52"/>
      <c r="M22" s="46"/>
      <c r="N22" s="45"/>
      <c r="O22" s="45"/>
      <c r="P22" s="53"/>
      <c r="Q22" s="45"/>
      <c r="R22" s="45"/>
    </row>
    <row r="23" spans="1:18" x14ac:dyDescent="0.35">
      <c r="A23" s="12" t="s">
        <v>20</v>
      </c>
      <c r="B23" s="36">
        <v>1325720</v>
      </c>
      <c r="C23" s="36">
        <v>1014260</v>
      </c>
      <c r="D23" s="36">
        <v>25810</v>
      </c>
      <c r="E23" s="36">
        <v>149042</v>
      </c>
      <c r="F23" s="15">
        <v>5775</v>
      </c>
      <c r="G23" s="16">
        <v>1.5</v>
      </c>
      <c r="H23" s="17">
        <v>1.9</v>
      </c>
      <c r="I23" s="17">
        <v>2.9</v>
      </c>
      <c r="J23" s="18">
        <v>24</v>
      </c>
      <c r="L23" s="52"/>
      <c r="M23" s="46"/>
      <c r="N23" s="45"/>
      <c r="O23" s="45"/>
      <c r="P23" s="53"/>
      <c r="Q23" s="45"/>
      <c r="R23" s="45"/>
    </row>
    <row r="24" spans="1:18" x14ac:dyDescent="0.35">
      <c r="A24" s="12" t="s">
        <v>21</v>
      </c>
      <c r="B24" s="36">
        <v>1886170</v>
      </c>
      <c r="C24" s="36">
        <v>1381600</v>
      </c>
      <c r="D24" s="36">
        <v>29880</v>
      </c>
      <c r="E24" s="36">
        <v>174511</v>
      </c>
      <c r="F24" s="15">
        <v>5840</v>
      </c>
      <c r="G24" s="16">
        <v>1.7</v>
      </c>
      <c r="H24" s="17">
        <v>1.6</v>
      </c>
      <c r="I24" s="17">
        <v>2.4</v>
      </c>
      <c r="J24" s="18">
        <v>36</v>
      </c>
      <c r="L24" s="52"/>
      <c r="M24" s="46"/>
      <c r="N24" s="45"/>
      <c r="O24" s="45"/>
      <c r="P24" s="53"/>
      <c r="Q24" s="45"/>
      <c r="R24" s="45"/>
    </row>
    <row r="25" spans="1:18" x14ac:dyDescent="0.35">
      <c r="A25" s="12" t="s">
        <v>22</v>
      </c>
      <c r="B25" s="36">
        <v>2004320</v>
      </c>
      <c r="C25" s="36">
        <v>1455180</v>
      </c>
      <c r="D25" s="36">
        <v>31090</v>
      </c>
      <c r="E25" s="36">
        <v>139993</v>
      </c>
      <c r="F25" s="15">
        <v>4503</v>
      </c>
      <c r="G25" s="16">
        <v>1</v>
      </c>
      <c r="H25" s="17">
        <v>1.6</v>
      </c>
      <c r="I25" s="17">
        <v>2.5</v>
      </c>
      <c r="J25" s="18">
        <v>34</v>
      </c>
      <c r="L25" s="52"/>
      <c r="M25" s="46"/>
      <c r="N25" s="45"/>
      <c r="O25" s="45"/>
      <c r="P25" s="53"/>
      <c r="Q25" s="45"/>
      <c r="R25" s="45"/>
    </row>
    <row r="26" spans="1:18" x14ac:dyDescent="0.35">
      <c r="A26" s="12" t="s">
        <v>23</v>
      </c>
      <c r="B26" s="36">
        <v>635870</v>
      </c>
      <c r="C26" s="36">
        <v>489970</v>
      </c>
      <c r="D26" s="36">
        <v>12940</v>
      </c>
      <c r="E26" s="36">
        <v>82301</v>
      </c>
      <c r="F26" s="15">
        <v>6360</v>
      </c>
      <c r="G26" s="16">
        <v>2.2999999999999998</v>
      </c>
      <c r="H26" s="17">
        <v>2</v>
      </c>
      <c r="I26" s="17">
        <v>2.9</v>
      </c>
      <c r="J26" s="18">
        <v>22</v>
      </c>
      <c r="L26" s="52"/>
      <c r="M26" s="46"/>
      <c r="N26" s="45"/>
      <c r="O26" s="45"/>
      <c r="P26" s="53"/>
      <c r="Q26" s="45"/>
      <c r="R26" s="45"/>
    </row>
    <row r="27" spans="1:18" x14ac:dyDescent="0.35">
      <c r="A27" s="19" t="s">
        <v>24</v>
      </c>
      <c r="B27" s="36">
        <v>2941920</v>
      </c>
      <c r="C27" s="36">
        <v>2301610</v>
      </c>
      <c r="D27" s="36">
        <v>129470</v>
      </c>
      <c r="E27" s="36">
        <v>765662</v>
      </c>
      <c r="F27" s="15">
        <v>5914</v>
      </c>
      <c r="G27" s="16">
        <v>2.8</v>
      </c>
      <c r="H27" s="17">
        <v>4.4000000000000004</v>
      </c>
      <c r="I27" s="17">
        <v>6.2</v>
      </c>
      <c r="J27" s="18">
        <v>7</v>
      </c>
      <c r="L27" s="52"/>
      <c r="M27" s="46"/>
      <c r="N27" s="45"/>
      <c r="O27" s="45"/>
      <c r="P27" s="53"/>
      <c r="Q27" s="45"/>
      <c r="R27" s="45"/>
    </row>
    <row r="28" spans="1:18" x14ac:dyDescent="0.35">
      <c r="A28" s="12" t="s">
        <v>25</v>
      </c>
      <c r="B28" s="36">
        <v>3301030</v>
      </c>
      <c r="C28" s="36">
        <v>2646710</v>
      </c>
      <c r="D28" s="36">
        <v>153620</v>
      </c>
      <c r="E28" s="36">
        <v>1006116</v>
      </c>
      <c r="F28" s="15">
        <v>6549</v>
      </c>
      <c r="G28" s="16">
        <v>2.4</v>
      </c>
      <c r="H28" s="17">
        <v>4.7</v>
      </c>
      <c r="I28" s="17">
        <v>6.3</v>
      </c>
      <c r="J28" s="18">
        <v>6</v>
      </c>
      <c r="L28" s="52"/>
      <c r="M28" s="46"/>
      <c r="N28" s="45"/>
      <c r="O28" s="45"/>
      <c r="P28" s="53"/>
      <c r="Q28" s="45"/>
      <c r="R28" s="45"/>
    </row>
    <row r="29" spans="1:18" x14ac:dyDescent="0.35">
      <c r="A29" s="12" t="s">
        <v>26</v>
      </c>
      <c r="B29" s="36">
        <v>4656840</v>
      </c>
      <c r="C29" s="36">
        <v>3393640</v>
      </c>
      <c r="D29" s="36">
        <v>82330</v>
      </c>
      <c r="E29" s="36">
        <v>394525</v>
      </c>
      <c r="F29" s="15">
        <v>4792</v>
      </c>
      <c r="G29" s="16">
        <v>1.3</v>
      </c>
      <c r="H29" s="17">
        <v>1.8</v>
      </c>
      <c r="I29" s="17">
        <v>2.7</v>
      </c>
      <c r="J29" s="18">
        <v>27</v>
      </c>
      <c r="L29" s="52"/>
      <c r="M29" s="46"/>
      <c r="N29" s="45"/>
      <c r="O29" s="45"/>
      <c r="P29" s="53"/>
      <c r="Q29" s="45"/>
      <c r="R29" s="45"/>
    </row>
    <row r="30" spans="1:18" x14ac:dyDescent="0.35">
      <c r="A30" s="12" t="s">
        <v>27</v>
      </c>
      <c r="B30" s="36">
        <v>2653420</v>
      </c>
      <c r="C30" s="36">
        <v>2110900</v>
      </c>
      <c r="D30" s="36">
        <v>82590</v>
      </c>
      <c r="E30" s="36">
        <v>535446</v>
      </c>
      <c r="F30" s="15">
        <v>6483</v>
      </c>
      <c r="G30" s="16">
        <v>2.4</v>
      </c>
      <c r="H30" s="17">
        <v>3.1</v>
      </c>
      <c r="I30" s="17">
        <v>4.3</v>
      </c>
      <c r="J30" s="18">
        <v>10</v>
      </c>
      <c r="L30" s="52"/>
      <c r="M30" s="46"/>
      <c r="N30" s="45"/>
      <c r="O30" s="45"/>
      <c r="P30" s="53"/>
      <c r="Q30" s="45"/>
      <c r="R30" s="45"/>
    </row>
    <row r="31" spans="1:18" x14ac:dyDescent="0.35">
      <c r="A31" s="12" t="s">
        <v>28</v>
      </c>
      <c r="B31" s="36">
        <v>1245660</v>
      </c>
      <c r="C31" s="36">
        <v>859920</v>
      </c>
      <c r="D31" s="36">
        <v>13790</v>
      </c>
      <c r="E31" s="36">
        <v>57102</v>
      </c>
      <c r="F31" s="15">
        <v>4141</v>
      </c>
      <c r="G31" s="16">
        <v>1</v>
      </c>
      <c r="H31" s="17">
        <v>1.1000000000000001</v>
      </c>
      <c r="I31" s="17">
        <v>1.9</v>
      </c>
      <c r="J31" s="18">
        <v>44</v>
      </c>
      <c r="L31" s="52"/>
      <c r="M31" s="46"/>
      <c r="N31" s="45"/>
      <c r="O31" s="45"/>
      <c r="P31" s="53"/>
      <c r="Q31" s="45"/>
      <c r="R31" s="45"/>
    </row>
    <row r="32" spans="1:18" x14ac:dyDescent="0.35">
      <c r="A32" s="12" t="s">
        <v>29</v>
      </c>
      <c r="B32" s="36">
        <v>2743080</v>
      </c>
      <c r="C32" s="36">
        <v>2047160</v>
      </c>
      <c r="D32" s="36">
        <v>49040</v>
      </c>
      <c r="E32" s="36">
        <v>273255</v>
      </c>
      <c r="F32" s="15">
        <v>5572</v>
      </c>
      <c r="G32" s="16">
        <v>1.5</v>
      </c>
      <c r="H32" s="17">
        <v>1.8</v>
      </c>
      <c r="I32" s="17">
        <v>2.7</v>
      </c>
      <c r="J32" s="18">
        <v>30</v>
      </c>
      <c r="L32" s="52"/>
      <c r="M32" s="46"/>
      <c r="N32" s="45"/>
      <c r="O32" s="45"/>
      <c r="P32" s="53"/>
      <c r="Q32" s="45"/>
      <c r="R32" s="45"/>
    </row>
    <row r="33" spans="1:18" x14ac:dyDescent="0.35">
      <c r="A33" s="12" t="s">
        <v>30</v>
      </c>
      <c r="B33" s="36">
        <v>487640</v>
      </c>
      <c r="C33" s="36">
        <v>365470</v>
      </c>
      <c r="D33" s="36">
        <v>8850</v>
      </c>
      <c r="E33" s="36">
        <v>51131</v>
      </c>
      <c r="F33" s="15">
        <v>5778</v>
      </c>
      <c r="G33" s="16">
        <v>1.8</v>
      </c>
      <c r="H33" s="17">
        <v>1.8</v>
      </c>
      <c r="I33" s="17">
        <v>2.7</v>
      </c>
      <c r="J33" s="18">
        <v>28</v>
      </c>
      <c r="L33" s="52"/>
      <c r="M33" s="46"/>
      <c r="N33" s="45"/>
      <c r="O33" s="45"/>
      <c r="P33" s="53"/>
      <c r="Q33" s="45"/>
      <c r="R33" s="45"/>
    </row>
    <row r="34" spans="1:18" x14ac:dyDescent="0.35">
      <c r="A34" s="12" t="s">
        <v>31</v>
      </c>
      <c r="B34" s="36">
        <v>880090</v>
      </c>
      <c r="C34" s="36">
        <v>689930</v>
      </c>
      <c r="D34" s="36">
        <v>19150</v>
      </c>
      <c r="E34" s="36">
        <v>109167</v>
      </c>
      <c r="F34" s="15">
        <v>5701</v>
      </c>
      <c r="G34" s="16">
        <v>1.8</v>
      </c>
      <c r="H34" s="17">
        <v>2.2000000000000002</v>
      </c>
      <c r="I34" s="17">
        <v>3.1</v>
      </c>
      <c r="J34" s="18">
        <v>20</v>
      </c>
      <c r="L34" s="52"/>
      <c r="M34" s="46"/>
      <c r="N34" s="45"/>
      <c r="O34" s="45"/>
      <c r="P34" s="53"/>
      <c r="Q34" s="45"/>
      <c r="R34" s="45"/>
    </row>
    <row r="35" spans="1:18" x14ac:dyDescent="0.35">
      <c r="A35" s="12" t="s">
        <v>32</v>
      </c>
      <c r="B35" s="36">
        <v>1307650</v>
      </c>
      <c r="C35" s="36">
        <v>989910</v>
      </c>
      <c r="D35" s="36">
        <v>13370</v>
      </c>
      <c r="E35" s="36">
        <v>108466</v>
      </c>
      <c r="F35" s="15">
        <v>8113</v>
      </c>
      <c r="G35" s="16">
        <v>1.1000000000000001</v>
      </c>
      <c r="H35" s="17">
        <v>1</v>
      </c>
      <c r="I35" s="17">
        <v>1.6</v>
      </c>
      <c r="J35" s="18">
        <v>48</v>
      </c>
      <c r="L35" s="52"/>
      <c r="M35" s="46"/>
      <c r="N35" s="45"/>
      <c r="O35" s="45"/>
      <c r="P35" s="53"/>
      <c r="Q35" s="45"/>
      <c r="R35" s="45"/>
    </row>
    <row r="36" spans="1:18" x14ac:dyDescent="0.35">
      <c r="A36" s="12" t="s">
        <v>33</v>
      </c>
      <c r="B36" s="36">
        <v>681760</v>
      </c>
      <c r="C36" s="36">
        <v>546190</v>
      </c>
      <c r="D36" s="36">
        <v>14620</v>
      </c>
      <c r="E36" s="36">
        <v>76381</v>
      </c>
      <c r="F36" s="15">
        <v>5224</v>
      </c>
      <c r="G36" s="16">
        <v>1.3</v>
      </c>
      <c r="H36" s="17">
        <v>2.1</v>
      </c>
      <c r="I36" s="17">
        <v>2.9</v>
      </c>
      <c r="J36" s="18">
        <v>23</v>
      </c>
      <c r="L36" s="52"/>
      <c r="M36" s="46"/>
      <c r="N36" s="45"/>
      <c r="O36" s="45"/>
      <c r="P36" s="53"/>
      <c r="Q36" s="45"/>
      <c r="R36" s="45"/>
    </row>
    <row r="37" spans="1:18" x14ac:dyDescent="0.35">
      <c r="A37" s="12" t="s">
        <v>34</v>
      </c>
      <c r="B37" s="36">
        <v>4326880</v>
      </c>
      <c r="C37" s="36">
        <v>3378980</v>
      </c>
      <c r="D37" s="36">
        <v>255680</v>
      </c>
      <c r="E37" s="36">
        <v>1637143</v>
      </c>
      <c r="F37" s="15">
        <v>6403</v>
      </c>
      <c r="G37" s="16">
        <v>3.2</v>
      </c>
      <c r="H37" s="17">
        <v>5.9</v>
      </c>
      <c r="I37" s="17">
        <v>8.4</v>
      </c>
      <c r="J37" s="18">
        <v>1</v>
      </c>
      <c r="L37" s="52"/>
      <c r="M37" s="46"/>
      <c r="N37" s="45"/>
      <c r="O37" s="45"/>
      <c r="P37" s="53"/>
      <c r="Q37" s="45"/>
      <c r="R37" s="45"/>
    </row>
    <row r="38" spans="1:18" x14ac:dyDescent="0.35">
      <c r="A38" s="12" t="s">
        <v>35</v>
      </c>
      <c r="B38" s="36">
        <v>905730</v>
      </c>
      <c r="C38" s="36">
        <v>649360</v>
      </c>
      <c r="D38" s="36">
        <v>11150</v>
      </c>
      <c r="E38" s="36">
        <v>57254</v>
      </c>
      <c r="F38" s="15">
        <v>5135</v>
      </c>
      <c r="G38" s="16">
        <v>1.2</v>
      </c>
      <c r="H38" s="17">
        <v>1.2</v>
      </c>
      <c r="I38" s="17">
        <v>2</v>
      </c>
      <c r="J38" s="18">
        <v>43</v>
      </c>
      <c r="L38" s="52"/>
      <c r="M38" s="46"/>
      <c r="N38" s="45"/>
      <c r="O38" s="45"/>
      <c r="P38" s="53"/>
      <c r="Q38" s="45"/>
      <c r="R38" s="45"/>
    </row>
    <row r="39" spans="1:18" x14ac:dyDescent="0.35">
      <c r="A39" s="12" t="s">
        <v>36</v>
      </c>
      <c r="B39" s="36">
        <v>9442850</v>
      </c>
      <c r="C39" s="36">
        <v>7025920</v>
      </c>
      <c r="D39" s="36">
        <v>459640</v>
      </c>
      <c r="E39" s="36">
        <v>4455268</v>
      </c>
      <c r="F39" s="15">
        <v>9693</v>
      </c>
      <c r="G39" s="16">
        <v>4</v>
      </c>
      <c r="H39" s="17">
        <v>4.9000000000000004</v>
      </c>
      <c r="I39" s="17">
        <v>7.3</v>
      </c>
      <c r="J39" s="18">
        <v>4</v>
      </c>
      <c r="L39" s="52"/>
      <c r="M39" s="46"/>
      <c r="N39" s="45"/>
      <c r="O39" s="45"/>
      <c r="P39" s="53"/>
      <c r="Q39" s="45"/>
      <c r="R39" s="45"/>
    </row>
    <row r="40" spans="1:18" x14ac:dyDescent="0.35">
      <c r="A40" s="12" t="s">
        <v>37</v>
      </c>
      <c r="B40" s="36">
        <v>4335840</v>
      </c>
      <c r="C40" s="36">
        <v>3166780</v>
      </c>
      <c r="D40" s="36">
        <v>94420</v>
      </c>
      <c r="E40" s="36">
        <v>537701</v>
      </c>
      <c r="F40" s="15">
        <v>5695</v>
      </c>
      <c r="G40" s="16">
        <v>2</v>
      </c>
      <c r="H40" s="17">
        <v>2.2000000000000002</v>
      </c>
      <c r="I40" s="17">
        <v>3.4</v>
      </c>
      <c r="J40" s="18">
        <v>15</v>
      </c>
      <c r="L40" s="52"/>
      <c r="M40" s="46"/>
      <c r="N40" s="45"/>
      <c r="O40" s="45"/>
      <c r="P40" s="53"/>
      <c r="Q40" s="45"/>
      <c r="R40" s="45"/>
    </row>
    <row r="41" spans="1:18" x14ac:dyDescent="0.35">
      <c r="A41" s="12" t="s">
        <v>38</v>
      </c>
      <c r="B41" s="36">
        <v>361850</v>
      </c>
      <c r="C41" s="36">
        <v>300870</v>
      </c>
      <c r="D41" s="36">
        <v>5810</v>
      </c>
      <c r="E41" s="36">
        <v>24407</v>
      </c>
      <c r="F41" s="15">
        <v>4201</v>
      </c>
      <c r="G41" s="16">
        <v>0.7</v>
      </c>
      <c r="H41" s="17">
        <v>1.6</v>
      </c>
      <c r="I41" s="17">
        <v>2.1</v>
      </c>
      <c r="J41" s="18">
        <v>42</v>
      </c>
      <c r="L41" s="52"/>
      <c r="M41" s="46"/>
      <c r="N41" s="45"/>
      <c r="O41" s="45"/>
      <c r="P41" s="53"/>
      <c r="Q41" s="45"/>
      <c r="R41" s="45"/>
    </row>
    <row r="42" spans="1:18" x14ac:dyDescent="0.35">
      <c r="A42" s="12" t="s">
        <v>39</v>
      </c>
      <c r="B42" s="36">
        <v>5536900</v>
      </c>
      <c r="C42" s="36">
        <v>4241310</v>
      </c>
      <c r="D42" s="36">
        <v>121950</v>
      </c>
      <c r="E42" s="36">
        <v>687213</v>
      </c>
      <c r="F42" s="15">
        <v>5635</v>
      </c>
      <c r="G42" s="16">
        <v>1.9</v>
      </c>
      <c r="H42" s="17">
        <v>2.2000000000000002</v>
      </c>
      <c r="I42" s="17">
        <v>3.2</v>
      </c>
      <c r="J42" s="18">
        <v>18</v>
      </c>
      <c r="L42" s="52"/>
      <c r="M42" s="46"/>
      <c r="N42" s="45"/>
      <c r="O42" s="45"/>
      <c r="P42" s="53"/>
      <c r="Q42" s="45"/>
      <c r="R42" s="45"/>
    </row>
    <row r="43" spans="1:18" x14ac:dyDescent="0.35">
      <c r="A43" s="12" t="s">
        <v>40</v>
      </c>
      <c r="B43" s="36">
        <v>1630700</v>
      </c>
      <c r="C43" s="36">
        <v>1220780</v>
      </c>
      <c r="D43" s="36">
        <v>25630</v>
      </c>
      <c r="E43" s="36">
        <v>123718</v>
      </c>
      <c r="F43" s="15">
        <v>4827</v>
      </c>
      <c r="G43" s="16">
        <v>1.1000000000000001</v>
      </c>
      <c r="H43" s="17">
        <v>1.6</v>
      </c>
      <c r="I43" s="17">
        <v>2.4</v>
      </c>
      <c r="J43" s="18">
        <v>37</v>
      </c>
      <c r="L43" s="52"/>
      <c r="M43" s="46"/>
      <c r="N43" s="45"/>
      <c r="O43" s="45"/>
      <c r="P43" s="53"/>
      <c r="Q43" s="45"/>
      <c r="R43" s="45"/>
    </row>
    <row r="44" spans="1:18" x14ac:dyDescent="0.35">
      <c r="A44" s="12" t="s">
        <v>41</v>
      </c>
      <c r="B44" s="36">
        <v>1793890</v>
      </c>
      <c r="C44" s="36">
        <v>1366410</v>
      </c>
      <c r="D44" s="36">
        <v>47400</v>
      </c>
      <c r="E44" s="36">
        <v>333058</v>
      </c>
      <c r="F44" s="15">
        <v>7027</v>
      </c>
      <c r="G44" s="16">
        <v>2.8</v>
      </c>
      <c r="H44" s="17">
        <v>2.6</v>
      </c>
      <c r="I44" s="17">
        <v>3.9</v>
      </c>
      <c r="J44" s="18">
        <v>11</v>
      </c>
      <c r="L44" s="52"/>
      <c r="M44" s="46"/>
      <c r="N44" s="45"/>
      <c r="O44" s="45"/>
      <c r="P44" s="53"/>
      <c r="Q44" s="45"/>
      <c r="R44" s="45"/>
    </row>
    <row r="45" spans="1:18" x14ac:dyDescent="0.35">
      <c r="A45" s="12" t="s">
        <v>42</v>
      </c>
      <c r="B45" s="36">
        <v>6153510</v>
      </c>
      <c r="C45" s="36">
        <v>4689250</v>
      </c>
      <c r="D45" s="36">
        <v>152470</v>
      </c>
      <c r="E45" s="36">
        <v>810403</v>
      </c>
      <c r="F45" s="15">
        <v>5315</v>
      </c>
      <c r="G45" s="16">
        <v>1.7</v>
      </c>
      <c r="H45" s="17">
        <v>2.5</v>
      </c>
      <c r="I45" s="17">
        <v>3.6</v>
      </c>
      <c r="J45" s="18">
        <v>14</v>
      </c>
      <c r="L45" s="52"/>
      <c r="M45" s="46"/>
      <c r="N45" s="45"/>
      <c r="O45" s="45"/>
      <c r="P45" s="53"/>
      <c r="Q45" s="45"/>
      <c r="R45" s="45"/>
    </row>
    <row r="46" spans="1:18" x14ac:dyDescent="0.35">
      <c r="A46" s="12" t="s">
        <v>43</v>
      </c>
      <c r="B46" s="36">
        <v>517840</v>
      </c>
      <c r="C46" s="36">
        <v>399690</v>
      </c>
      <c r="D46" s="36">
        <v>13800</v>
      </c>
      <c r="E46" s="36">
        <v>87657</v>
      </c>
      <c r="F46" s="15">
        <v>6352</v>
      </c>
      <c r="G46" s="16">
        <v>2.2000000000000002</v>
      </c>
      <c r="H46" s="17">
        <v>2.7</v>
      </c>
      <c r="I46" s="17">
        <v>3.8</v>
      </c>
      <c r="J46" s="18">
        <v>12</v>
      </c>
      <c r="L46" s="52"/>
      <c r="M46" s="46"/>
      <c r="N46" s="45"/>
      <c r="O46" s="45"/>
      <c r="P46" s="53"/>
      <c r="Q46" s="45"/>
      <c r="R46" s="45"/>
    </row>
    <row r="47" spans="1:18" x14ac:dyDescent="0.35">
      <c r="A47" s="12" t="s">
        <v>44</v>
      </c>
      <c r="B47" s="36">
        <v>2106060</v>
      </c>
      <c r="C47" s="36">
        <v>1529050</v>
      </c>
      <c r="D47" s="36">
        <v>33830</v>
      </c>
      <c r="E47" s="36">
        <v>185108</v>
      </c>
      <c r="F47" s="15">
        <v>5472</v>
      </c>
      <c r="G47" s="16">
        <v>1.6</v>
      </c>
      <c r="H47" s="17">
        <v>1.6</v>
      </c>
      <c r="I47" s="17">
        <v>2.6</v>
      </c>
      <c r="J47" s="18">
        <v>32</v>
      </c>
      <c r="L47" s="52"/>
      <c r="M47" s="46"/>
      <c r="N47" s="45"/>
      <c r="O47" s="45"/>
      <c r="P47" s="53"/>
      <c r="Q47" s="45"/>
      <c r="R47" s="45"/>
    </row>
    <row r="48" spans="1:18" x14ac:dyDescent="0.35">
      <c r="A48" s="12" t="s">
        <v>45</v>
      </c>
      <c r="B48" s="36">
        <v>412660</v>
      </c>
      <c r="C48" s="36">
        <v>319540</v>
      </c>
      <c r="D48" s="36">
        <v>4250</v>
      </c>
      <c r="E48" s="36">
        <v>18466</v>
      </c>
      <c r="F48" s="15">
        <v>4345</v>
      </c>
      <c r="G48" s="16">
        <v>0.6</v>
      </c>
      <c r="H48" s="17">
        <v>1</v>
      </c>
      <c r="I48" s="17">
        <v>1.5</v>
      </c>
      <c r="J48" s="18">
        <v>49</v>
      </c>
      <c r="L48" s="52"/>
      <c r="M48" s="46"/>
      <c r="N48" s="45"/>
      <c r="O48" s="45"/>
      <c r="P48" s="53"/>
      <c r="Q48" s="45"/>
      <c r="R48" s="45"/>
    </row>
    <row r="49" spans="1:18" x14ac:dyDescent="0.35">
      <c r="A49" s="12" t="s">
        <v>46</v>
      </c>
      <c r="B49" s="36">
        <v>2908080</v>
      </c>
      <c r="C49" s="36">
        <v>2112870</v>
      </c>
      <c r="D49" s="36">
        <v>24780</v>
      </c>
      <c r="E49" s="36">
        <v>123291</v>
      </c>
      <c r="F49" s="15">
        <v>4975</v>
      </c>
      <c r="G49" s="16">
        <v>0.7</v>
      </c>
      <c r="H49" s="17">
        <v>0.9</v>
      </c>
      <c r="I49" s="17">
        <v>1.3</v>
      </c>
      <c r="J49" s="18">
        <v>50</v>
      </c>
      <c r="L49" s="52"/>
      <c r="M49" s="46"/>
      <c r="N49" s="45"/>
      <c r="O49" s="45"/>
      <c r="P49" s="53"/>
      <c r="Q49" s="45"/>
      <c r="R49" s="45"/>
    </row>
    <row r="50" spans="1:18" x14ac:dyDescent="0.35">
      <c r="A50" s="12" t="s">
        <v>47</v>
      </c>
      <c r="B50" s="36">
        <v>11888890</v>
      </c>
      <c r="C50" s="36">
        <v>8714910</v>
      </c>
      <c r="D50" s="36">
        <v>202530</v>
      </c>
      <c r="E50" s="36">
        <v>961078</v>
      </c>
      <c r="F50" s="15">
        <v>4745</v>
      </c>
      <c r="G50" s="16">
        <v>0.9</v>
      </c>
      <c r="H50" s="17">
        <v>1.7</v>
      </c>
      <c r="I50" s="17">
        <v>2.7</v>
      </c>
      <c r="J50" s="18">
        <v>29</v>
      </c>
      <c r="L50" s="52"/>
      <c r="M50" s="46"/>
      <c r="N50" s="45"/>
      <c r="O50" s="45"/>
      <c r="P50" s="53"/>
      <c r="Q50" s="45"/>
      <c r="R50" s="45"/>
    </row>
    <row r="51" spans="1:18" x14ac:dyDescent="0.35">
      <c r="A51" s="12" t="s">
        <v>48</v>
      </c>
      <c r="B51" s="36">
        <v>1196460</v>
      </c>
      <c r="C51" s="36">
        <v>915590</v>
      </c>
      <c r="D51" s="36">
        <v>21210</v>
      </c>
      <c r="E51" s="36">
        <v>119677</v>
      </c>
      <c r="F51" s="15">
        <v>5642</v>
      </c>
      <c r="G51" s="16">
        <v>1.6</v>
      </c>
      <c r="H51" s="17">
        <v>1.8</v>
      </c>
      <c r="I51" s="17">
        <v>2.7</v>
      </c>
      <c r="J51" s="18">
        <v>25</v>
      </c>
      <c r="L51" s="52"/>
      <c r="M51" s="46"/>
      <c r="N51" s="45"/>
      <c r="O51" s="45"/>
      <c r="P51" s="53"/>
      <c r="Q51" s="45"/>
      <c r="R51" s="45"/>
    </row>
    <row r="52" spans="1:18" x14ac:dyDescent="0.35">
      <c r="A52" s="12" t="s">
        <v>49</v>
      </c>
      <c r="B52" s="36">
        <v>321480</v>
      </c>
      <c r="C52" s="36">
        <v>248630</v>
      </c>
      <c r="D52" s="36">
        <v>7300</v>
      </c>
      <c r="E52" s="36">
        <v>55691</v>
      </c>
      <c r="F52" s="15">
        <v>7629</v>
      </c>
      <c r="G52" s="16">
        <v>2.8</v>
      </c>
      <c r="H52" s="17">
        <v>2.2999999999999998</v>
      </c>
      <c r="I52" s="17">
        <v>3.2</v>
      </c>
      <c r="J52" s="18">
        <v>17</v>
      </c>
      <c r="L52" s="52"/>
      <c r="M52" s="46"/>
      <c r="N52" s="45"/>
      <c r="O52" s="45"/>
      <c r="P52" s="53"/>
      <c r="Q52" s="45"/>
      <c r="R52" s="45"/>
    </row>
    <row r="53" spans="1:18" x14ac:dyDescent="0.35">
      <c r="A53" s="12" t="s">
        <v>50</v>
      </c>
      <c r="B53" s="36">
        <v>3834990</v>
      </c>
      <c r="C53" s="36">
        <v>3036070</v>
      </c>
      <c r="D53" s="36">
        <v>133170</v>
      </c>
      <c r="E53" s="36">
        <v>659578</v>
      </c>
      <c r="F53" s="15">
        <v>4953</v>
      </c>
      <c r="G53" s="16">
        <v>1.9</v>
      </c>
      <c r="H53" s="17">
        <v>3.5</v>
      </c>
      <c r="I53" s="17">
        <v>4.9000000000000004</v>
      </c>
      <c r="J53" s="18">
        <v>8</v>
      </c>
      <c r="L53" s="52"/>
      <c r="M53" s="46"/>
      <c r="N53" s="45"/>
      <c r="O53" s="45"/>
      <c r="P53" s="53"/>
      <c r="Q53" s="45"/>
      <c r="R53" s="45"/>
    </row>
    <row r="54" spans="1:18" x14ac:dyDescent="0.35">
      <c r="A54" s="12" t="s">
        <v>51</v>
      </c>
      <c r="B54" s="36">
        <v>3293100</v>
      </c>
      <c r="C54" s="36">
        <v>2631120</v>
      </c>
      <c r="D54" s="36">
        <v>54060</v>
      </c>
      <c r="E54" s="36">
        <v>275649</v>
      </c>
      <c r="F54" s="15">
        <v>5099</v>
      </c>
      <c r="G54" s="16">
        <v>0.9</v>
      </c>
      <c r="H54" s="17">
        <v>1.6</v>
      </c>
      <c r="I54" s="17">
        <v>2.2999999999999998</v>
      </c>
      <c r="J54" s="18">
        <v>40</v>
      </c>
      <c r="L54" s="52"/>
      <c r="M54" s="46"/>
      <c r="N54" s="45"/>
      <c r="O54" s="45"/>
      <c r="P54" s="53"/>
      <c r="Q54" s="45"/>
      <c r="R54" s="45"/>
    </row>
    <row r="55" spans="1:18" x14ac:dyDescent="0.35">
      <c r="A55" s="12" t="s">
        <v>52</v>
      </c>
      <c r="B55" s="36">
        <v>784420</v>
      </c>
      <c r="C55" s="36">
        <v>576710</v>
      </c>
      <c r="D55" s="36">
        <v>9620</v>
      </c>
      <c r="E55" s="36">
        <v>44355</v>
      </c>
      <c r="F55" s="15">
        <v>4611</v>
      </c>
      <c r="G55" s="16">
        <v>1.1000000000000001</v>
      </c>
      <c r="H55" s="17">
        <v>1.2</v>
      </c>
      <c r="I55" s="17">
        <v>1.8</v>
      </c>
      <c r="J55" s="18">
        <v>45</v>
      </c>
      <c r="L55" s="52"/>
      <c r="M55" s="46"/>
      <c r="N55" s="45"/>
      <c r="O55" s="45"/>
      <c r="P55" s="53"/>
      <c r="Q55" s="45"/>
      <c r="R55" s="45"/>
    </row>
    <row r="56" spans="1:18" x14ac:dyDescent="0.35">
      <c r="A56" s="12" t="s">
        <v>53</v>
      </c>
      <c r="B56" s="36">
        <v>2798380</v>
      </c>
      <c r="C56" s="36">
        <v>2172100</v>
      </c>
      <c r="D56" s="36">
        <v>59950</v>
      </c>
      <c r="E56" s="36">
        <v>358612</v>
      </c>
      <c r="F56" s="15">
        <v>5982</v>
      </c>
      <c r="G56" s="16">
        <v>1.8</v>
      </c>
      <c r="H56" s="17">
        <v>2.1</v>
      </c>
      <c r="I56" s="17">
        <v>3.1</v>
      </c>
      <c r="J56" s="18">
        <v>21</v>
      </c>
      <c r="L56" s="52"/>
      <c r="M56" s="46"/>
      <c r="N56" s="45"/>
      <c r="O56" s="45"/>
      <c r="P56" s="53"/>
      <c r="Q56" s="45"/>
      <c r="R56" s="45"/>
    </row>
    <row r="57" spans="1:18" x14ac:dyDescent="0.35">
      <c r="A57" s="12" t="s">
        <v>54</v>
      </c>
      <c r="B57" s="36">
        <v>283920</v>
      </c>
      <c r="C57" s="36">
        <v>223580</v>
      </c>
      <c r="D57" s="36">
        <v>3270</v>
      </c>
      <c r="E57" s="36">
        <v>31106</v>
      </c>
      <c r="F57" s="15">
        <v>9513</v>
      </c>
      <c r="G57" s="16">
        <v>1</v>
      </c>
      <c r="H57" s="17">
        <v>1.2</v>
      </c>
      <c r="I57" s="17">
        <v>1.6</v>
      </c>
      <c r="J57" s="18">
        <v>47</v>
      </c>
      <c r="L57" s="52"/>
      <c r="M57" s="46"/>
      <c r="N57" s="45"/>
      <c r="O57" s="45"/>
      <c r="P57" s="53"/>
      <c r="Q57" s="45"/>
      <c r="R57" s="45"/>
    </row>
    <row r="58" spans="1:18" x14ac:dyDescent="0.35">
      <c r="A58" s="20" t="s">
        <v>95</v>
      </c>
      <c r="B58" s="37">
        <v>695230</v>
      </c>
      <c r="C58" s="37">
        <v>421950</v>
      </c>
      <c r="D58" s="37">
        <v>16560</v>
      </c>
      <c r="E58" s="37">
        <v>83878</v>
      </c>
      <c r="F58" s="23">
        <v>5065</v>
      </c>
      <c r="G58" s="24">
        <v>1.6</v>
      </c>
      <c r="H58" s="25">
        <v>2.4</v>
      </c>
      <c r="I58" s="25">
        <v>5.3</v>
      </c>
      <c r="J58" s="26" t="s">
        <v>74</v>
      </c>
      <c r="L58" s="52"/>
      <c r="M58" s="54"/>
      <c r="N58" s="45"/>
      <c r="O58" s="45"/>
      <c r="P58" s="53"/>
      <c r="Q58" s="45"/>
      <c r="R58" s="45"/>
    </row>
    <row r="59" spans="1:18" x14ac:dyDescent="0.35">
      <c r="A59" s="27" t="s">
        <v>135</v>
      </c>
      <c r="B59" s="28"/>
      <c r="C59" s="28"/>
      <c r="D59" s="28"/>
      <c r="E59" s="28"/>
      <c r="F59" s="28"/>
      <c r="G59" s="29"/>
      <c r="H59" s="29"/>
      <c r="I59" s="29"/>
      <c r="J59" s="28"/>
      <c r="K59" s="55"/>
      <c r="N59" s="45"/>
      <c r="O59" s="45"/>
      <c r="P59" s="53"/>
      <c r="Q59" s="45"/>
      <c r="R59" s="45"/>
    </row>
    <row r="60" spans="1:18" x14ac:dyDescent="0.35">
      <c r="A60" s="27" t="s">
        <v>137</v>
      </c>
      <c r="B60" s="28"/>
      <c r="C60" s="28"/>
      <c r="D60" s="28"/>
      <c r="E60" s="28"/>
      <c r="F60" s="28"/>
      <c r="G60" s="29"/>
      <c r="H60" s="29"/>
      <c r="I60" s="29"/>
      <c r="J60" s="28"/>
      <c r="K60" s="55"/>
      <c r="N60" s="45"/>
      <c r="O60" s="45"/>
      <c r="P60" s="53"/>
      <c r="Q60" s="45"/>
      <c r="R60" s="45"/>
    </row>
    <row r="61" spans="1:18" x14ac:dyDescent="0.35">
      <c r="A61" s="27" t="s">
        <v>138</v>
      </c>
      <c r="B61" s="28"/>
      <c r="C61" s="28"/>
      <c r="D61" s="28"/>
      <c r="E61" s="28"/>
      <c r="F61" s="28"/>
      <c r="G61" s="29"/>
      <c r="H61" s="29"/>
      <c r="I61" s="29"/>
      <c r="J61" s="28"/>
      <c r="K61" s="55"/>
      <c r="N61" s="45"/>
      <c r="O61" s="45"/>
      <c r="P61" s="53"/>
      <c r="Q61" s="45"/>
      <c r="R61" s="45"/>
    </row>
    <row r="62" spans="1:18" x14ac:dyDescent="0.35">
      <c r="A62" s="30" t="s">
        <v>119</v>
      </c>
      <c r="B62" s="31"/>
      <c r="C62" s="31"/>
      <c r="D62" s="31"/>
      <c r="E62" s="31"/>
      <c r="F62" s="31"/>
      <c r="G62" s="30"/>
      <c r="H62" s="30"/>
      <c r="I62" s="30"/>
      <c r="J62" s="30"/>
      <c r="K62" s="55"/>
      <c r="N62" s="45"/>
      <c r="O62" s="45"/>
      <c r="P62" s="53"/>
      <c r="Q62" s="45"/>
      <c r="R62" s="45"/>
    </row>
    <row r="63" spans="1:18" x14ac:dyDescent="0.35">
      <c r="A63" s="30" t="s">
        <v>103</v>
      </c>
      <c r="B63" s="31"/>
      <c r="C63" s="31"/>
      <c r="D63" s="31"/>
      <c r="E63" s="31"/>
      <c r="F63" s="31"/>
      <c r="G63" s="30"/>
      <c r="H63" s="30"/>
      <c r="I63" s="30"/>
      <c r="J63" s="30"/>
      <c r="K63" s="55"/>
      <c r="N63" s="45"/>
      <c r="O63" s="45"/>
      <c r="P63" s="53"/>
      <c r="Q63" s="45"/>
      <c r="R63" s="45"/>
    </row>
    <row r="64" spans="1:18" x14ac:dyDescent="0.35">
      <c r="A64" s="97" t="s">
        <v>149</v>
      </c>
      <c r="B64" s="98"/>
      <c r="C64" s="98"/>
      <c r="D64" s="98"/>
      <c r="E64" s="98"/>
      <c r="F64" s="98"/>
      <c r="G64" s="98"/>
      <c r="H64" s="98"/>
      <c r="I64" s="98"/>
      <c r="J64" s="98"/>
      <c r="K64" s="55"/>
      <c r="N64" s="45"/>
      <c r="O64" s="45"/>
      <c r="P64" s="53"/>
      <c r="Q64" s="45"/>
      <c r="R64" s="45"/>
    </row>
    <row r="65" spans="1:18" x14ac:dyDescent="0.35">
      <c r="A65" s="98"/>
      <c r="B65" s="98"/>
      <c r="C65" s="98"/>
      <c r="D65" s="98"/>
      <c r="E65" s="98"/>
      <c r="F65" s="98"/>
      <c r="G65" s="98"/>
      <c r="H65" s="98"/>
      <c r="I65" s="98"/>
      <c r="J65" s="98"/>
      <c r="K65" s="55"/>
      <c r="N65" s="45"/>
      <c r="O65" s="45"/>
      <c r="P65" s="53"/>
      <c r="Q65" s="45"/>
      <c r="R65" s="45"/>
    </row>
    <row r="66" spans="1:18" x14ac:dyDescent="0.35">
      <c r="A66" s="30" t="s">
        <v>107</v>
      </c>
      <c r="B66" s="31"/>
      <c r="C66" s="31"/>
      <c r="D66" s="31"/>
      <c r="E66" s="31"/>
      <c r="F66" s="31"/>
      <c r="G66" s="30"/>
      <c r="H66" s="30"/>
      <c r="I66" s="30"/>
      <c r="J66" s="30"/>
      <c r="K66" s="55"/>
      <c r="N66" s="45"/>
      <c r="O66" s="45"/>
      <c r="P66" s="53"/>
      <c r="Q66" s="45"/>
      <c r="R66" s="45"/>
    </row>
    <row r="67" spans="1:18" x14ac:dyDescent="0.35">
      <c r="A67" s="30" t="s">
        <v>108</v>
      </c>
      <c r="B67" s="31"/>
      <c r="C67" s="31"/>
      <c r="D67" s="31"/>
      <c r="E67" s="31"/>
      <c r="F67" s="31"/>
      <c r="G67" s="30"/>
      <c r="H67" s="30"/>
      <c r="I67" s="30"/>
      <c r="J67" s="30"/>
      <c r="K67" s="55"/>
    </row>
    <row r="68" spans="1:18" x14ac:dyDescent="0.35">
      <c r="A68" s="30" t="s">
        <v>109</v>
      </c>
      <c r="B68" s="31"/>
      <c r="C68" s="31"/>
      <c r="D68" s="31"/>
      <c r="E68" s="31"/>
      <c r="F68" s="31"/>
      <c r="G68" s="30"/>
      <c r="H68" s="30"/>
      <c r="I68" s="30"/>
      <c r="J68" s="30"/>
      <c r="K68" s="55"/>
    </row>
    <row r="69" spans="1:18" x14ac:dyDescent="0.35">
      <c r="A69" s="30" t="s">
        <v>110</v>
      </c>
      <c r="B69" s="31"/>
      <c r="C69" s="31"/>
      <c r="D69" s="31"/>
      <c r="E69" s="31"/>
      <c r="F69" s="31"/>
      <c r="G69" s="30"/>
      <c r="H69" s="30"/>
      <c r="I69" s="30"/>
      <c r="J69" s="30"/>
      <c r="K69" s="55"/>
    </row>
    <row r="70" spans="1:18" x14ac:dyDescent="0.35">
      <c r="A70" s="30" t="s">
        <v>111</v>
      </c>
      <c r="B70" s="31"/>
      <c r="C70" s="31"/>
      <c r="D70" s="31"/>
      <c r="E70" s="31"/>
      <c r="F70" s="31"/>
      <c r="G70" s="30"/>
      <c r="H70" s="30"/>
      <c r="I70" s="30"/>
      <c r="J70" s="30"/>
      <c r="K70" s="55"/>
    </row>
    <row r="71" spans="1:18" x14ac:dyDescent="0.35">
      <c r="A71" s="30" t="s">
        <v>112</v>
      </c>
      <c r="B71" s="31"/>
      <c r="C71" s="31"/>
      <c r="D71" s="31"/>
      <c r="E71" s="31"/>
      <c r="F71" s="31"/>
      <c r="G71" s="30"/>
      <c r="H71" s="30"/>
      <c r="I71" s="30"/>
      <c r="J71" s="30"/>
      <c r="K71" s="55"/>
    </row>
    <row r="72" spans="1:18" x14ac:dyDescent="0.35">
      <c r="A72" s="30" t="s">
        <v>122</v>
      </c>
      <c r="B72" s="31"/>
      <c r="C72" s="31"/>
      <c r="D72" s="31"/>
      <c r="E72" s="31"/>
      <c r="F72" s="31"/>
      <c r="G72" s="30"/>
      <c r="H72" s="30"/>
      <c r="I72" s="30"/>
      <c r="J72" s="30"/>
      <c r="K72" s="55"/>
    </row>
    <row r="73" spans="1:18" x14ac:dyDescent="0.35">
      <c r="A73" s="32" t="s">
        <v>146</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73"/>
  <sheetViews>
    <sheetView showGridLines="0" zoomScaleNormal="100" workbookViewId="0"/>
  </sheetViews>
  <sheetFormatPr defaultColWidth="9.1796875" defaultRowHeight="13.5" x14ac:dyDescent="0.35"/>
  <cols>
    <col min="1" max="1" width="14.81640625" style="41" customWidth="1"/>
    <col min="2" max="2" width="13.1796875" style="41" bestFit="1" customWidth="1"/>
    <col min="3" max="3" width="11.26953125" style="41" customWidth="1"/>
    <col min="4" max="4" width="10.26953125" style="41" customWidth="1"/>
    <col min="5" max="5" width="12.1796875" style="41" bestFit="1" customWidth="1"/>
    <col min="6" max="6" width="11" style="41" bestFit="1" customWidth="1"/>
    <col min="7" max="9" width="8.1796875" style="41" bestFit="1" customWidth="1"/>
    <col min="10" max="10" width="5" style="41" bestFit="1" customWidth="1"/>
    <col min="11" max="11" width="9.1796875" style="41"/>
    <col min="12" max="12" width="10.81640625" style="41" customWidth="1"/>
    <col min="13" max="15" width="9.1796875" style="41"/>
    <col min="16" max="16" width="12.1796875" style="41" customWidth="1"/>
    <col min="17" max="16384" width="9.1796875" style="41"/>
  </cols>
  <sheetData>
    <row r="1" spans="1:68" x14ac:dyDescent="0.35">
      <c r="A1" s="38">
        <v>42076</v>
      </c>
      <c r="B1" s="39"/>
      <c r="C1" s="39"/>
      <c r="D1" s="39"/>
      <c r="E1" s="39"/>
      <c r="F1" s="39"/>
      <c r="G1" s="40"/>
      <c r="H1" s="40"/>
      <c r="I1" s="40"/>
      <c r="J1" s="40"/>
    </row>
    <row r="2" spans="1:68" x14ac:dyDescent="0.35">
      <c r="A2" s="42" t="s">
        <v>142</v>
      </c>
      <c r="B2" s="43"/>
      <c r="C2" s="43"/>
      <c r="D2" s="43"/>
      <c r="E2" s="43"/>
      <c r="F2" s="43"/>
      <c r="G2" s="43"/>
      <c r="H2" s="43"/>
      <c r="I2" s="43"/>
      <c r="J2" s="43"/>
    </row>
    <row r="3" spans="1:68" ht="14" thickBot="1" x14ac:dyDescent="0.4">
      <c r="A3" s="44"/>
      <c r="B3" s="39"/>
      <c r="C3" s="39"/>
      <c r="D3" s="39"/>
      <c r="E3" s="39"/>
      <c r="F3" s="39"/>
      <c r="G3" s="40"/>
      <c r="H3" s="40"/>
      <c r="I3" s="40"/>
      <c r="J3" s="40"/>
    </row>
    <row r="4" spans="1:68" ht="14" thickTop="1" x14ac:dyDescent="0.35">
      <c r="A4" s="1" t="s">
        <v>0</v>
      </c>
      <c r="B4" s="95" t="s">
        <v>2</v>
      </c>
      <c r="C4" s="96"/>
      <c r="D4" s="96"/>
      <c r="E4" s="95" t="s">
        <v>64</v>
      </c>
      <c r="F4" s="96"/>
      <c r="G4" s="96"/>
      <c r="H4" s="95" t="s">
        <v>67</v>
      </c>
      <c r="I4" s="96"/>
      <c r="J4" s="96"/>
    </row>
    <row r="5" spans="1:68" ht="18" x14ac:dyDescent="0.35">
      <c r="A5" s="2" t="s">
        <v>1</v>
      </c>
      <c r="B5" s="3" t="s">
        <v>61</v>
      </c>
      <c r="C5" s="3" t="s">
        <v>62</v>
      </c>
      <c r="D5" s="3" t="s">
        <v>63</v>
      </c>
      <c r="E5" s="3" t="s">
        <v>65</v>
      </c>
      <c r="F5" s="3" t="s">
        <v>66</v>
      </c>
      <c r="G5" s="3" t="s">
        <v>94</v>
      </c>
      <c r="H5" s="3" t="s">
        <v>68</v>
      </c>
      <c r="I5" s="3" t="s">
        <v>69</v>
      </c>
      <c r="J5" s="4" t="s">
        <v>70</v>
      </c>
    </row>
    <row r="6" spans="1:68" x14ac:dyDescent="0.35">
      <c r="A6" s="5" t="s">
        <v>115</v>
      </c>
      <c r="B6" s="35">
        <v>145025450</v>
      </c>
      <c r="C6" s="35">
        <v>108894770</v>
      </c>
      <c r="D6" s="35">
        <v>4246690</v>
      </c>
      <c r="E6" s="35">
        <v>32865460</v>
      </c>
      <c r="F6" s="8">
        <f>(E6/D6)*1000</f>
        <v>7739.0767868622379</v>
      </c>
      <c r="G6" s="9">
        <v>2.7528095093462932</v>
      </c>
      <c r="H6" s="10">
        <v>2.93</v>
      </c>
      <c r="I6" s="10">
        <v>4.4102759557507056</v>
      </c>
      <c r="J6" s="18" t="s">
        <v>74</v>
      </c>
      <c r="L6" s="52"/>
      <c r="M6" s="54"/>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1:68" x14ac:dyDescent="0.35">
      <c r="A7" s="12" t="s">
        <v>4</v>
      </c>
      <c r="B7" s="36">
        <v>2050890</v>
      </c>
      <c r="C7" s="36">
        <v>1470220</v>
      </c>
      <c r="D7" s="36">
        <v>25660</v>
      </c>
      <c r="E7" s="36">
        <v>144465</v>
      </c>
      <c r="F7" s="15">
        <v>5630</v>
      </c>
      <c r="G7" s="16">
        <v>1.2</v>
      </c>
      <c r="H7" s="17">
        <v>1.25</v>
      </c>
      <c r="I7" s="17">
        <v>2.02</v>
      </c>
      <c r="J7" s="18">
        <v>46</v>
      </c>
      <c r="L7" s="52"/>
      <c r="M7" s="54"/>
    </row>
    <row r="8" spans="1:68" x14ac:dyDescent="0.35">
      <c r="A8" s="12" t="s">
        <v>5</v>
      </c>
      <c r="B8" s="36">
        <v>363090</v>
      </c>
      <c r="C8" s="36">
        <v>299770</v>
      </c>
      <c r="D8" s="36">
        <v>4730</v>
      </c>
      <c r="E8" s="36">
        <v>18161</v>
      </c>
      <c r="F8" s="15">
        <v>3840</v>
      </c>
      <c r="G8" s="16">
        <v>0.6</v>
      </c>
      <c r="H8" s="17">
        <v>1.3</v>
      </c>
      <c r="I8" s="17">
        <v>1.74</v>
      </c>
      <c r="J8" s="18">
        <v>51</v>
      </c>
      <c r="L8" s="52"/>
      <c r="M8" s="54"/>
    </row>
    <row r="9" spans="1:68" x14ac:dyDescent="0.35">
      <c r="A9" s="12" t="s">
        <v>6</v>
      </c>
      <c r="B9" s="36">
        <v>2761490</v>
      </c>
      <c r="C9" s="36">
        <v>2041950</v>
      </c>
      <c r="D9" s="36">
        <v>48610</v>
      </c>
      <c r="E9" s="36">
        <v>297627</v>
      </c>
      <c r="F9" s="15">
        <v>6123</v>
      </c>
      <c r="G9" s="16">
        <v>1.6</v>
      </c>
      <c r="H9" s="17">
        <v>1.76</v>
      </c>
      <c r="I9" s="17">
        <v>2.75</v>
      </c>
      <c r="J9" s="18">
        <v>36</v>
      </c>
      <c r="L9" s="52"/>
      <c r="M9" s="54"/>
    </row>
    <row r="10" spans="1:68" x14ac:dyDescent="0.35">
      <c r="A10" s="12" t="s">
        <v>7</v>
      </c>
      <c r="B10" s="36">
        <v>1219480</v>
      </c>
      <c r="C10" s="36">
        <v>875990</v>
      </c>
      <c r="D10" s="36">
        <v>20040</v>
      </c>
      <c r="E10" s="36">
        <v>139917</v>
      </c>
      <c r="F10" s="15">
        <v>6982</v>
      </c>
      <c r="G10" s="16">
        <v>2</v>
      </c>
      <c r="H10" s="17">
        <v>1.64</v>
      </c>
      <c r="I10" s="17">
        <v>2.65</v>
      </c>
      <c r="J10" s="18">
        <v>39</v>
      </c>
      <c r="L10" s="52"/>
      <c r="M10" s="54"/>
    </row>
    <row r="11" spans="1:68" x14ac:dyDescent="0.35">
      <c r="A11" s="12" t="s">
        <v>8</v>
      </c>
      <c r="B11" s="36">
        <v>16909110</v>
      </c>
      <c r="C11" s="36">
        <v>12579470</v>
      </c>
      <c r="D11" s="36">
        <v>757400</v>
      </c>
      <c r="E11" s="36">
        <v>7256161</v>
      </c>
      <c r="F11" s="15">
        <v>9580</v>
      </c>
      <c r="G11" s="16">
        <v>4.4000000000000004</v>
      </c>
      <c r="H11" s="17">
        <v>4.4800000000000004</v>
      </c>
      <c r="I11" s="17">
        <v>6.88</v>
      </c>
      <c r="J11" s="18">
        <v>5</v>
      </c>
      <c r="L11" s="52"/>
      <c r="M11" s="54"/>
    </row>
    <row r="12" spans="1:68" x14ac:dyDescent="0.35">
      <c r="A12" s="12" t="s">
        <v>9</v>
      </c>
      <c r="B12" s="36">
        <v>2450150</v>
      </c>
      <c r="C12" s="36">
        <v>1925800</v>
      </c>
      <c r="D12" s="36">
        <v>64410</v>
      </c>
      <c r="E12" s="36">
        <v>444392</v>
      </c>
      <c r="F12" s="15">
        <v>6899</v>
      </c>
      <c r="G12" s="16">
        <v>2</v>
      </c>
      <c r="H12" s="17">
        <v>2.63</v>
      </c>
      <c r="I12" s="17">
        <v>3.73</v>
      </c>
      <c r="J12" s="18">
        <v>15</v>
      </c>
      <c r="L12" s="52"/>
      <c r="M12" s="54"/>
    </row>
    <row r="13" spans="1:68" x14ac:dyDescent="0.35">
      <c r="A13" s="12" t="s">
        <v>10</v>
      </c>
      <c r="B13" s="36">
        <v>1741480</v>
      </c>
      <c r="C13" s="36">
        <v>1391130</v>
      </c>
      <c r="D13" s="36">
        <v>102860</v>
      </c>
      <c r="E13" s="36">
        <v>938613</v>
      </c>
      <c r="F13" s="15">
        <v>9125</v>
      </c>
      <c r="G13" s="16">
        <v>3.7</v>
      </c>
      <c r="H13" s="17">
        <v>5.91</v>
      </c>
      <c r="I13" s="17">
        <v>8.07</v>
      </c>
      <c r="J13" s="18">
        <v>2</v>
      </c>
      <c r="L13" s="52"/>
      <c r="M13" s="54"/>
    </row>
    <row r="14" spans="1:68" x14ac:dyDescent="0.35">
      <c r="A14" s="12" t="s">
        <v>11</v>
      </c>
      <c r="B14" s="36">
        <v>434150</v>
      </c>
      <c r="C14" s="36">
        <v>341510</v>
      </c>
      <c r="D14" s="36">
        <v>10150</v>
      </c>
      <c r="E14" s="36">
        <v>66223</v>
      </c>
      <c r="F14" s="15">
        <v>6524</v>
      </c>
      <c r="G14" s="16">
        <v>2.1</v>
      </c>
      <c r="H14" s="17">
        <v>2.34</v>
      </c>
      <c r="I14" s="17">
        <v>3.32</v>
      </c>
      <c r="J14" s="18">
        <v>21</v>
      </c>
      <c r="L14" s="52"/>
      <c r="M14" s="54"/>
    </row>
    <row r="15" spans="1:68" x14ac:dyDescent="0.35">
      <c r="A15" s="12" t="s">
        <v>12</v>
      </c>
      <c r="B15" s="36">
        <v>327730</v>
      </c>
      <c r="C15" s="36">
        <v>267180</v>
      </c>
      <c r="D15" s="36">
        <v>19250</v>
      </c>
      <c r="E15" s="36">
        <v>167359</v>
      </c>
      <c r="F15" s="15">
        <v>8694</v>
      </c>
      <c r="G15" s="16">
        <v>3.7</v>
      </c>
      <c r="H15" s="17">
        <v>5.87</v>
      </c>
      <c r="I15" s="17">
        <v>7.93</v>
      </c>
      <c r="J15" s="18">
        <v>3</v>
      </c>
      <c r="L15" s="52"/>
      <c r="M15" s="54"/>
    </row>
    <row r="16" spans="1:68" x14ac:dyDescent="0.35">
      <c r="A16" s="12" t="s">
        <v>13</v>
      </c>
      <c r="B16" s="36">
        <v>9226420</v>
      </c>
      <c r="C16" s="36">
        <v>6620940</v>
      </c>
      <c r="D16" s="36">
        <v>159150</v>
      </c>
      <c r="E16" s="36">
        <v>1230911</v>
      </c>
      <c r="F16" s="15">
        <v>7734</v>
      </c>
      <c r="G16" s="16">
        <v>1.7</v>
      </c>
      <c r="H16" s="17">
        <v>1.72</v>
      </c>
      <c r="I16" s="17">
        <v>2.78</v>
      </c>
      <c r="J16" s="18">
        <v>35</v>
      </c>
      <c r="L16" s="52"/>
      <c r="M16" s="54"/>
    </row>
    <row r="17" spans="1:13" x14ac:dyDescent="0.35">
      <c r="A17" s="12" t="s">
        <v>14</v>
      </c>
      <c r="B17" s="36">
        <v>4335320</v>
      </c>
      <c r="C17" s="36">
        <v>3078350</v>
      </c>
      <c r="D17" s="36">
        <v>100330</v>
      </c>
      <c r="E17" s="36">
        <v>636557</v>
      </c>
      <c r="F17" s="15">
        <v>6345</v>
      </c>
      <c r="G17" s="16">
        <v>2.2999999999999998</v>
      </c>
      <c r="H17" s="17">
        <v>2.31</v>
      </c>
      <c r="I17" s="17">
        <v>3.83</v>
      </c>
      <c r="J17" s="18">
        <v>14</v>
      </c>
      <c r="L17" s="52"/>
      <c r="M17" s="54"/>
    </row>
    <row r="18" spans="1:13" x14ac:dyDescent="0.35">
      <c r="A18" s="12" t="s">
        <v>15</v>
      </c>
      <c r="B18" s="36">
        <v>665320</v>
      </c>
      <c r="C18" s="36">
        <v>517470</v>
      </c>
      <c r="D18" s="36">
        <v>13030</v>
      </c>
      <c r="E18" s="36">
        <v>101733</v>
      </c>
      <c r="F18" s="15">
        <v>7808</v>
      </c>
      <c r="G18" s="16">
        <v>2.5</v>
      </c>
      <c r="H18" s="17">
        <v>1.96</v>
      </c>
      <c r="I18" s="17">
        <v>2.83</v>
      </c>
      <c r="J18" s="18">
        <v>32</v>
      </c>
      <c r="L18" s="52"/>
      <c r="M18" s="54"/>
    </row>
    <row r="19" spans="1:13" x14ac:dyDescent="0.35">
      <c r="A19" s="12" t="s">
        <v>16</v>
      </c>
      <c r="B19" s="36">
        <v>679220</v>
      </c>
      <c r="C19" s="36">
        <v>499480</v>
      </c>
      <c r="D19" s="36">
        <v>11180</v>
      </c>
      <c r="E19" s="36">
        <v>83985</v>
      </c>
      <c r="F19" s="15">
        <v>7512</v>
      </c>
      <c r="G19" s="16">
        <v>2.2999999999999998</v>
      </c>
      <c r="H19" s="17">
        <v>1.65</v>
      </c>
      <c r="I19" s="17">
        <v>2.61</v>
      </c>
      <c r="J19" s="18">
        <v>40</v>
      </c>
      <c r="L19" s="52"/>
      <c r="M19" s="54"/>
    </row>
    <row r="20" spans="1:13" x14ac:dyDescent="0.35">
      <c r="A20" s="12" t="s">
        <v>17</v>
      </c>
      <c r="B20" s="36">
        <v>6077090</v>
      </c>
      <c r="C20" s="36">
        <v>4589760</v>
      </c>
      <c r="D20" s="36">
        <v>211740</v>
      </c>
      <c r="E20" s="36">
        <v>1470780</v>
      </c>
      <c r="F20" s="15">
        <v>6946</v>
      </c>
      <c r="G20" s="16">
        <v>2.7</v>
      </c>
      <c r="H20" s="17">
        <v>3.48</v>
      </c>
      <c r="I20" s="17">
        <v>5.18</v>
      </c>
      <c r="J20" s="18">
        <v>8</v>
      </c>
      <c r="L20" s="52"/>
      <c r="M20" s="54"/>
    </row>
    <row r="21" spans="1:13" x14ac:dyDescent="0.35">
      <c r="A21" s="12" t="s">
        <v>18</v>
      </c>
      <c r="B21" s="36">
        <v>3029600</v>
      </c>
      <c r="C21" s="36">
        <v>2233880</v>
      </c>
      <c r="D21" s="36">
        <v>47000</v>
      </c>
      <c r="E21" s="36">
        <v>286223</v>
      </c>
      <c r="F21" s="15">
        <v>6090</v>
      </c>
      <c r="G21" s="16">
        <v>1.6</v>
      </c>
      <c r="H21" s="17">
        <v>1.55</v>
      </c>
      <c r="I21" s="17">
        <v>2.37</v>
      </c>
      <c r="J21" s="18">
        <v>42</v>
      </c>
      <c r="L21" s="52"/>
      <c r="M21" s="54"/>
    </row>
    <row r="22" spans="1:13" x14ac:dyDescent="0.35">
      <c r="A22" s="12" t="s">
        <v>19</v>
      </c>
      <c r="B22" s="36">
        <v>1426710</v>
      </c>
      <c r="C22" s="36">
        <v>1135350</v>
      </c>
      <c r="D22" s="36">
        <v>30140</v>
      </c>
      <c r="E22" s="36">
        <v>194426</v>
      </c>
      <c r="F22" s="15">
        <v>6451</v>
      </c>
      <c r="G22" s="16">
        <v>2</v>
      </c>
      <c r="H22" s="17">
        <v>2.11</v>
      </c>
      <c r="I22" s="17">
        <v>2.94</v>
      </c>
      <c r="J22" s="18">
        <v>27</v>
      </c>
      <c r="L22" s="52"/>
      <c r="M22" s="54"/>
    </row>
    <row r="23" spans="1:13" x14ac:dyDescent="0.35">
      <c r="A23" s="12" t="s">
        <v>20</v>
      </c>
      <c r="B23" s="36">
        <v>1323740</v>
      </c>
      <c r="C23" s="36">
        <v>1009000</v>
      </c>
      <c r="D23" s="36">
        <v>31420</v>
      </c>
      <c r="E23" s="36">
        <v>220982</v>
      </c>
      <c r="F23" s="15">
        <v>7033</v>
      </c>
      <c r="G23" s="16">
        <v>2.2999999999999998</v>
      </c>
      <c r="H23" s="17">
        <v>2.37</v>
      </c>
      <c r="I23" s="17">
        <v>3.51</v>
      </c>
      <c r="J23" s="18">
        <v>17</v>
      </c>
      <c r="L23" s="52"/>
      <c r="M23" s="54"/>
    </row>
    <row r="24" spans="1:13" x14ac:dyDescent="0.35">
      <c r="A24" s="12" t="s">
        <v>21</v>
      </c>
      <c r="B24" s="36">
        <v>1879100</v>
      </c>
      <c r="C24" s="36">
        <v>1382100</v>
      </c>
      <c r="D24" s="36">
        <v>31920</v>
      </c>
      <c r="E24" s="36">
        <v>227061</v>
      </c>
      <c r="F24" s="15">
        <v>7113</v>
      </c>
      <c r="G24" s="16">
        <v>2.2999999999999998</v>
      </c>
      <c r="H24" s="17">
        <v>1.7</v>
      </c>
      <c r="I24" s="17">
        <v>2.61</v>
      </c>
      <c r="J24" s="18">
        <v>41</v>
      </c>
      <c r="L24" s="52"/>
      <c r="M24" s="54"/>
    </row>
    <row r="25" spans="1:13" x14ac:dyDescent="0.35">
      <c r="A25" s="12" t="s">
        <v>22</v>
      </c>
      <c r="B25" s="36">
        <v>2011770</v>
      </c>
      <c r="C25" s="36">
        <v>1460040</v>
      </c>
      <c r="D25" s="36">
        <v>37320</v>
      </c>
      <c r="E25" s="36">
        <v>204482</v>
      </c>
      <c r="F25" s="15">
        <v>5479</v>
      </c>
      <c r="G25" s="16">
        <v>1.4</v>
      </c>
      <c r="H25" s="17">
        <v>1.86</v>
      </c>
      <c r="I25" s="17">
        <v>2.94</v>
      </c>
      <c r="J25" s="18">
        <v>28</v>
      </c>
      <c r="L25" s="52"/>
      <c r="M25" s="54"/>
    </row>
    <row r="26" spans="1:13" x14ac:dyDescent="0.35">
      <c r="A26" s="12" t="s">
        <v>23</v>
      </c>
      <c r="B26" s="36">
        <v>631380</v>
      </c>
      <c r="C26" s="36">
        <v>489080</v>
      </c>
      <c r="D26" s="36">
        <v>13410</v>
      </c>
      <c r="E26" s="36">
        <v>101102</v>
      </c>
      <c r="F26" s="15">
        <v>7539</v>
      </c>
      <c r="G26" s="16">
        <v>2.9</v>
      </c>
      <c r="H26" s="17">
        <v>2.12</v>
      </c>
      <c r="I26" s="17">
        <v>3.03</v>
      </c>
      <c r="J26" s="18">
        <v>25</v>
      </c>
      <c r="L26" s="52"/>
      <c r="M26" s="54"/>
    </row>
    <row r="27" spans="1:13" x14ac:dyDescent="0.35">
      <c r="A27" s="19" t="s">
        <v>24</v>
      </c>
      <c r="B27" s="36">
        <v>2860930</v>
      </c>
      <c r="C27" s="36">
        <v>2283910</v>
      </c>
      <c r="D27" s="36">
        <v>133530</v>
      </c>
      <c r="E27" s="36">
        <v>916794</v>
      </c>
      <c r="F27" s="15">
        <v>6866</v>
      </c>
      <c r="G27" s="16">
        <v>3.4</v>
      </c>
      <c r="H27" s="17">
        <v>4.67</v>
      </c>
      <c r="I27" s="17">
        <v>6.49</v>
      </c>
      <c r="J27" s="18">
        <v>7</v>
      </c>
      <c r="L27" s="52"/>
      <c r="M27" s="54"/>
    </row>
    <row r="28" spans="1:13" x14ac:dyDescent="0.35">
      <c r="A28" s="12" t="s">
        <v>25</v>
      </c>
      <c r="B28" s="36">
        <v>3264490</v>
      </c>
      <c r="C28" s="36">
        <v>2620050</v>
      </c>
      <c r="D28" s="36">
        <v>158010</v>
      </c>
      <c r="E28" s="36">
        <v>1214595</v>
      </c>
      <c r="F28" s="15">
        <v>7687</v>
      </c>
      <c r="G28" s="16">
        <v>3.1</v>
      </c>
      <c r="H28" s="17">
        <v>4.84</v>
      </c>
      <c r="I28" s="17">
        <v>6.54</v>
      </c>
      <c r="J28" s="18">
        <v>6</v>
      </c>
      <c r="L28" s="52"/>
      <c r="M28" s="54"/>
    </row>
    <row r="29" spans="1:13" x14ac:dyDescent="0.35">
      <c r="A29" s="12" t="s">
        <v>26</v>
      </c>
      <c r="B29" s="36">
        <v>4631040</v>
      </c>
      <c r="C29" s="36">
        <v>3372230</v>
      </c>
      <c r="D29" s="36">
        <v>88720</v>
      </c>
      <c r="E29" s="36">
        <v>525621</v>
      </c>
      <c r="F29" s="15">
        <v>5924</v>
      </c>
      <c r="G29" s="16">
        <v>1.7</v>
      </c>
      <c r="H29" s="17">
        <v>1.92</v>
      </c>
      <c r="I29" s="17">
        <v>2.93</v>
      </c>
      <c r="J29" s="18">
        <v>29</v>
      </c>
      <c r="L29" s="52"/>
      <c r="M29" s="54"/>
    </row>
    <row r="30" spans="1:13" x14ac:dyDescent="0.35">
      <c r="A30" s="12" t="s">
        <v>27</v>
      </c>
      <c r="B30" s="36">
        <v>2619920</v>
      </c>
      <c r="C30" s="36">
        <v>2084800</v>
      </c>
      <c r="D30" s="36">
        <v>85300</v>
      </c>
      <c r="E30" s="36">
        <v>647441</v>
      </c>
      <c r="F30" s="15">
        <v>7590</v>
      </c>
      <c r="G30" s="16">
        <v>2.9</v>
      </c>
      <c r="H30" s="17">
        <v>3.26</v>
      </c>
      <c r="I30" s="17">
        <v>4.5</v>
      </c>
      <c r="J30" s="18">
        <v>10</v>
      </c>
      <c r="L30" s="52"/>
      <c r="M30" s="54"/>
    </row>
    <row r="31" spans="1:13" x14ac:dyDescent="0.35">
      <c r="A31" s="12" t="s">
        <v>28</v>
      </c>
      <c r="B31" s="36">
        <v>1250140</v>
      </c>
      <c r="C31" s="36">
        <v>863250</v>
      </c>
      <c r="D31" s="36">
        <v>15600</v>
      </c>
      <c r="E31" s="36">
        <v>82870</v>
      </c>
      <c r="F31" s="15">
        <v>5312</v>
      </c>
      <c r="G31" s="16">
        <v>1.4</v>
      </c>
      <c r="H31" s="17">
        <v>1.25</v>
      </c>
      <c r="I31" s="17">
        <v>2.17</v>
      </c>
      <c r="J31" s="18">
        <v>44</v>
      </c>
      <c r="L31" s="52"/>
      <c r="M31" s="54"/>
    </row>
    <row r="32" spans="1:13" x14ac:dyDescent="0.35">
      <c r="A32" s="12" t="s">
        <v>29</v>
      </c>
      <c r="B32" s="36">
        <v>2728430</v>
      </c>
      <c r="C32" s="36">
        <v>2038030</v>
      </c>
      <c r="D32" s="36">
        <v>52710</v>
      </c>
      <c r="E32" s="36">
        <v>348652</v>
      </c>
      <c r="F32" s="15">
        <v>6615</v>
      </c>
      <c r="G32" s="16">
        <v>2</v>
      </c>
      <c r="H32" s="17">
        <v>1.93</v>
      </c>
      <c r="I32" s="17">
        <v>2.91</v>
      </c>
      <c r="J32" s="18">
        <v>30</v>
      </c>
      <c r="L32" s="52"/>
      <c r="M32" s="54"/>
    </row>
    <row r="33" spans="1:13" x14ac:dyDescent="0.35">
      <c r="A33" s="12" t="s">
        <v>30</v>
      </c>
      <c r="B33" s="36">
        <v>485250</v>
      </c>
      <c r="C33" s="36">
        <v>362630</v>
      </c>
      <c r="D33" s="36">
        <v>9050</v>
      </c>
      <c r="E33" s="36">
        <v>74469</v>
      </c>
      <c r="F33" s="15">
        <v>8229</v>
      </c>
      <c r="G33" s="16">
        <v>2.6</v>
      </c>
      <c r="H33" s="17">
        <v>1.87</v>
      </c>
      <c r="I33" s="17">
        <v>2.79</v>
      </c>
      <c r="J33" s="18">
        <v>34</v>
      </c>
      <c r="L33" s="52"/>
      <c r="M33" s="54"/>
    </row>
    <row r="34" spans="1:13" x14ac:dyDescent="0.35">
      <c r="A34" s="12" t="s">
        <v>31</v>
      </c>
      <c r="B34" s="36">
        <v>871940</v>
      </c>
      <c r="C34" s="36">
        <v>683180</v>
      </c>
      <c r="D34" s="36">
        <v>20390</v>
      </c>
      <c r="E34" s="36">
        <v>134078</v>
      </c>
      <c r="F34" s="15">
        <v>6576</v>
      </c>
      <c r="G34" s="16">
        <v>2.2000000000000002</v>
      </c>
      <c r="H34" s="17">
        <v>2.34</v>
      </c>
      <c r="I34" s="17">
        <v>3.35</v>
      </c>
      <c r="J34" s="18">
        <v>20</v>
      </c>
      <c r="L34" s="52"/>
      <c r="M34" s="54"/>
    </row>
    <row r="35" spans="1:13" x14ac:dyDescent="0.35">
      <c r="A35" s="12" t="s">
        <v>32</v>
      </c>
      <c r="B35" s="36">
        <v>1289360</v>
      </c>
      <c r="C35" s="36">
        <v>982370</v>
      </c>
      <c r="D35" s="36">
        <v>16320</v>
      </c>
      <c r="E35" s="36">
        <v>127657</v>
      </c>
      <c r="F35" s="15">
        <v>7822</v>
      </c>
      <c r="G35" s="16">
        <v>1.3</v>
      </c>
      <c r="H35" s="17">
        <v>1.27</v>
      </c>
      <c r="I35" s="17">
        <v>1.93</v>
      </c>
      <c r="J35" s="18">
        <v>49</v>
      </c>
      <c r="L35" s="52"/>
      <c r="M35" s="54"/>
    </row>
    <row r="36" spans="1:13" x14ac:dyDescent="0.35">
      <c r="A36" s="12" t="s">
        <v>33</v>
      </c>
      <c r="B36" s="36">
        <v>679910</v>
      </c>
      <c r="C36" s="36">
        <v>544150</v>
      </c>
      <c r="D36" s="36">
        <v>16920</v>
      </c>
      <c r="E36" s="36">
        <v>98382</v>
      </c>
      <c r="F36" s="15">
        <v>5815</v>
      </c>
      <c r="G36" s="16">
        <v>1.7</v>
      </c>
      <c r="H36" s="17">
        <v>2.4900000000000002</v>
      </c>
      <c r="I36" s="17">
        <v>3.38</v>
      </c>
      <c r="J36" s="18">
        <v>19</v>
      </c>
      <c r="L36" s="52"/>
      <c r="M36" s="54"/>
    </row>
    <row r="37" spans="1:13" x14ac:dyDescent="0.35">
      <c r="A37" s="12" t="s">
        <v>34</v>
      </c>
      <c r="B37" s="36">
        <v>4307560</v>
      </c>
      <c r="C37" s="36">
        <v>3367020</v>
      </c>
      <c r="D37" s="36">
        <v>268130</v>
      </c>
      <c r="E37" s="36">
        <v>2071698</v>
      </c>
      <c r="F37" s="15">
        <v>7726</v>
      </c>
      <c r="G37" s="16">
        <v>4.2</v>
      </c>
      <c r="H37" s="17">
        <v>6.22</v>
      </c>
      <c r="I37" s="17">
        <v>8.7899999999999991</v>
      </c>
      <c r="J37" s="18">
        <v>1</v>
      </c>
      <c r="L37" s="52"/>
      <c r="M37" s="54"/>
    </row>
    <row r="38" spans="1:13" x14ac:dyDescent="0.35">
      <c r="A38" s="12" t="s">
        <v>35</v>
      </c>
      <c r="B38" s="36">
        <v>905340</v>
      </c>
      <c r="C38" s="36">
        <v>648770</v>
      </c>
      <c r="D38" s="36">
        <v>12430</v>
      </c>
      <c r="E38" s="36">
        <v>69972</v>
      </c>
      <c r="F38" s="15">
        <v>5629</v>
      </c>
      <c r="G38" s="16">
        <v>1.4</v>
      </c>
      <c r="H38" s="17">
        <v>1.37</v>
      </c>
      <c r="I38" s="17">
        <v>2.21</v>
      </c>
      <c r="J38" s="18">
        <v>43</v>
      </c>
      <c r="L38" s="52"/>
      <c r="M38" s="54"/>
    </row>
    <row r="39" spans="1:13" x14ac:dyDescent="0.35">
      <c r="A39" s="12" t="s">
        <v>36</v>
      </c>
      <c r="B39" s="36">
        <v>9363750</v>
      </c>
      <c r="C39" s="36">
        <v>6975870</v>
      </c>
      <c r="D39" s="36">
        <v>485080</v>
      </c>
      <c r="E39" s="36">
        <v>5122974</v>
      </c>
      <c r="F39" s="15">
        <v>10561</v>
      </c>
      <c r="G39" s="16">
        <v>4.9000000000000004</v>
      </c>
      <c r="H39" s="17">
        <v>5.18</v>
      </c>
      <c r="I39" s="17">
        <v>7.73</v>
      </c>
      <c r="J39" s="18">
        <v>4</v>
      </c>
      <c r="L39" s="52"/>
      <c r="M39" s="54"/>
    </row>
    <row r="40" spans="1:13" x14ac:dyDescent="0.35">
      <c r="A40" s="12" t="s">
        <v>37</v>
      </c>
      <c r="B40" s="36">
        <v>4287590</v>
      </c>
      <c r="C40" s="36">
        <v>3136250</v>
      </c>
      <c r="D40" s="36">
        <v>100960</v>
      </c>
      <c r="E40" s="36">
        <v>709618</v>
      </c>
      <c r="F40" s="15">
        <v>7029</v>
      </c>
      <c r="G40" s="16">
        <v>2.7</v>
      </c>
      <c r="H40" s="17">
        <v>2.35</v>
      </c>
      <c r="I40" s="17">
        <v>3.72</v>
      </c>
      <c r="J40" s="18">
        <v>16</v>
      </c>
      <c r="L40" s="52"/>
      <c r="M40" s="54"/>
    </row>
    <row r="41" spans="1:13" x14ac:dyDescent="0.35">
      <c r="A41" s="12" t="s">
        <v>38</v>
      </c>
      <c r="B41" s="36">
        <v>353830</v>
      </c>
      <c r="C41" s="36">
        <v>292640</v>
      </c>
      <c r="D41" s="36">
        <v>7730</v>
      </c>
      <c r="E41" s="36">
        <v>38888</v>
      </c>
      <c r="F41" s="15">
        <v>5031</v>
      </c>
      <c r="G41" s="16">
        <v>1.1000000000000001</v>
      </c>
      <c r="H41" s="17">
        <v>2.1800000000000002</v>
      </c>
      <c r="I41" s="17">
        <v>2.87</v>
      </c>
      <c r="J41" s="18">
        <v>31</v>
      </c>
      <c r="L41" s="52"/>
      <c r="M41" s="54"/>
    </row>
    <row r="42" spans="1:13" x14ac:dyDescent="0.35">
      <c r="A42" s="12" t="s">
        <v>39</v>
      </c>
      <c r="B42" s="36">
        <v>5507560</v>
      </c>
      <c r="C42" s="36">
        <v>4212810</v>
      </c>
      <c r="D42" s="36">
        <v>131750</v>
      </c>
      <c r="E42" s="36">
        <v>884721</v>
      </c>
      <c r="F42" s="15">
        <v>6715</v>
      </c>
      <c r="G42" s="16">
        <v>2.5</v>
      </c>
      <c r="H42" s="17">
        <v>2.39</v>
      </c>
      <c r="I42" s="17">
        <v>3.46</v>
      </c>
      <c r="J42" s="18">
        <v>18</v>
      </c>
      <c r="L42" s="52"/>
      <c r="M42" s="54"/>
    </row>
    <row r="43" spans="1:13" x14ac:dyDescent="0.35">
      <c r="A43" s="12" t="s">
        <v>40</v>
      </c>
      <c r="B43" s="36">
        <v>1618460</v>
      </c>
      <c r="C43" s="36">
        <v>1215050</v>
      </c>
      <c r="D43" s="36">
        <v>28940</v>
      </c>
      <c r="E43" s="36">
        <v>187537</v>
      </c>
      <c r="F43" s="15">
        <v>6480</v>
      </c>
      <c r="G43" s="16">
        <v>1.6</v>
      </c>
      <c r="H43" s="17">
        <v>1.79</v>
      </c>
      <c r="I43" s="17">
        <v>2.72</v>
      </c>
      <c r="J43" s="18">
        <v>37</v>
      </c>
      <c r="L43" s="52"/>
      <c r="M43" s="54"/>
    </row>
    <row r="44" spans="1:13" x14ac:dyDescent="0.35">
      <c r="A44" s="12" t="s">
        <v>41</v>
      </c>
      <c r="B44" s="36">
        <v>1768810</v>
      </c>
      <c r="C44" s="36">
        <v>1336560</v>
      </c>
      <c r="D44" s="36">
        <v>48050</v>
      </c>
      <c r="E44" s="36">
        <v>395932</v>
      </c>
      <c r="F44" s="15">
        <v>8240</v>
      </c>
      <c r="G44" s="16">
        <v>3.5</v>
      </c>
      <c r="H44" s="17">
        <v>2.72</v>
      </c>
      <c r="I44" s="17">
        <v>4.0199999999999996</v>
      </c>
      <c r="J44" s="18">
        <v>11</v>
      </c>
      <c r="L44" s="52"/>
      <c r="M44" s="54"/>
    </row>
    <row r="45" spans="1:13" x14ac:dyDescent="0.35">
      <c r="A45" s="12" t="s">
        <v>42</v>
      </c>
      <c r="B45" s="36">
        <v>6134120</v>
      </c>
      <c r="C45" s="36">
        <v>4683570</v>
      </c>
      <c r="D45" s="36">
        <v>163590</v>
      </c>
      <c r="E45" s="36">
        <v>1049417</v>
      </c>
      <c r="F45" s="15">
        <v>6415</v>
      </c>
      <c r="G45" s="16">
        <v>2.2000000000000002</v>
      </c>
      <c r="H45" s="17">
        <v>2.67</v>
      </c>
      <c r="I45" s="17">
        <v>3.85</v>
      </c>
      <c r="J45" s="18">
        <v>13</v>
      </c>
      <c r="L45" s="52"/>
      <c r="M45" s="54"/>
    </row>
    <row r="46" spans="1:13" x14ac:dyDescent="0.35">
      <c r="A46" s="12" t="s">
        <v>43</v>
      </c>
      <c r="B46" s="36">
        <v>512930</v>
      </c>
      <c r="C46" s="36">
        <v>397660</v>
      </c>
      <c r="D46" s="36">
        <v>14400</v>
      </c>
      <c r="E46" s="36">
        <v>109313</v>
      </c>
      <c r="F46" s="15">
        <v>7591</v>
      </c>
      <c r="G46" s="16">
        <v>2.9</v>
      </c>
      <c r="H46" s="17">
        <v>2.81</v>
      </c>
      <c r="I46" s="17">
        <v>3.99</v>
      </c>
      <c r="J46" s="18">
        <v>12</v>
      </c>
      <c r="L46" s="52"/>
      <c r="M46" s="54"/>
    </row>
    <row r="47" spans="1:13" x14ac:dyDescent="0.35">
      <c r="A47" s="12" t="s">
        <v>44</v>
      </c>
      <c r="B47" s="36">
        <v>2077310</v>
      </c>
      <c r="C47" s="36">
        <v>1506030</v>
      </c>
      <c r="D47" s="36">
        <v>35110</v>
      </c>
      <c r="E47" s="36">
        <v>236402</v>
      </c>
      <c r="F47" s="15">
        <v>6733</v>
      </c>
      <c r="G47" s="16">
        <v>2.1</v>
      </c>
      <c r="H47" s="17">
        <v>1.69</v>
      </c>
      <c r="I47" s="17">
        <v>2.7</v>
      </c>
      <c r="J47" s="18">
        <v>38</v>
      </c>
      <c r="L47" s="52"/>
      <c r="M47" s="54"/>
    </row>
    <row r="48" spans="1:13" x14ac:dyDescent="0.35">
      <c r="A48" s="12" t="s">
        <v>45</v>
      </c>
      <c r="B48" s="36">
        <v>414950</v>
      </c>
      <c r="C48" s="36">
        <v>323600</v>
      </c>
      <c r="D48" s="36">
        <v>5760</v>
      </c>
      <c r="E48" s="36">
        <v>30649</v>
      </c>
      <c r="F48" s="15">
        <v>5321</v>
      </c>
      <c r="G48" s="16">
        <v>1</v>
      </c>
      <c r="H48" s="17">
        <v>1.39</v>
      </c>
      <c r="I48" s="17">
        <v>2.02</v>
      </c>
      <c r="J48" s="18">
        <v>45</v>
      </c>
      <c r="L48" s="52"/>
      <c r="M48" s="54"/>
    </row>
    <row r="49" spans="1:14" x14ac:dyDescent="0.35">
      <c r="A49" s="12" t="s">
        <v>46</v>
      </c>
      <c r="B49" s="36">
        <v>2882040</v>
      </c>
      <c r="C49" s="36">
        <v>2094650</v>
      </c>
      <c r="D49" s="36">
        <v>33990</v>
      </c>
      <c r="E49" s="36">
        <v>173117</v>
      </c>
      <c r="F49" s="15">
        <v>5093</v>
      </c>
      <c r="G49" s="16">
        <v>0.9</v>
      </c>
      <c r="H49" s="17">
        <v>1.18</v>
      </c>
      <c r="I49" s="17">
        <v>1.86</v>
      </c>
      <c r="J49" s="18">
        <v>50</v>
      </c>
      <c r="L49" s="52"/>
      <c r="M49" s="54"/>
    </row>
    <row r="50" spans="1:14" x14ac:dyDescent="0.35">
      <c r="A50" s="12" t="s">
        <v>47</v>
      </c>
      <c r="B50" s="36">
        <v>11573440</v>
      </c>
      <c r="C50" s="36">
        <v>8535570</v>
      </c>
      <c r="D50" s="36">
        <v>241530</v>
      </c>
      <c r="E50" s="36">
        <v>1290593</v>
      </c>
      <c r="F50" s="15">
        <v>5343</v>
      </c>
      <c r="G50" s="16">
        <v>1.3</v>
      </c>
      <c r="H50" s="17">
        <v>2.09</v>
      </c>
      <c r="I50" s="17">
        <v>3.3</v>
      </c>
      <c r="J50" s="18">
        <v>23</v>
      </c>
      <c r="L50" s="52"/>
      <c r="M50" s="54"/>
    </row>
    <row r="51" spans="1:14" x14ac:dyDescent="0.35">
      <c r="A51" s="12" t="s">
        <v>48</v>
      </c>
      <c r="B51" s="36">
        <v>1174090</v>
      </c>
      <c r="C51" s="36">
        <v>890510</v>
      </c>
      <c r="D51" s="36">
        <v>22200</v>
      </c>
      <c r="E51" s="36">
        <v>149400</v>
      </c>
      <c r="F51" s="15">
        <v>6730</v>
      </c>
      <c r="G51" s="16">
        <v>2</v>
      </c>
      <c r="H51" s="17">
        <v>1.89</v>
      </c>
      <c r="I51" s="17">
        <v>2.95</v>
      </c>
      <c r="J51" s="18">
        <v>26</v>
      </c>
      <c r="L51" s="52"/>
      <c r="M51" s="54"/>
    </row>
    <row r="52" spans="1:14" x14ac:dyDescent="0.35">
      <c r="A52" s="12" t="s">
        <v>49</v>
      </c>
      <c r="B52" s="36">
        <v>321250</v>
      </c>
      <c r="C52" s="36">
        <v>247580</v>
      </c>
      <c r="D52" s="36">
        <v>7480</v>
      </c>
      <c r="E52" s="36">
        <v>70168</v>
      </c>
      <c r="F52" s="15">
        <v>9381</v>
      </c>
      <c r="G52" s="16">
        <v>3.6</v>
      </c>
      <c r="H52" s="17">
        <v>2.33</v>
      </c>
      <c r="I52" s="17">
        <v>3.32</v>
      </c>
      <c r="J52" s="18">
        <v>22</v>
      </c>
      <c r="L52" s="52"/>
      <c r="M52" s="54"/>
    </row>
    <row r="53" spans="1:14" x14ac:dyDescent="0.35">
      <c r="A53" s="12" t="s">
        <v>50</v>
      </c>
      <c r="B53" s="36">
        <v>3811070</v>
      </c>
      <c r="C53" s="36">
        <v>3018530</v>
      </c>
      <c r="D53" s="36">
        <v>141090</v>
      </c>
      <c r="E53" s="36">
        <v>854294</v>
      </c>
      <c r="F53" s="15">
        <v>6055</v>
      </c>
      <c r="G53" s="16">
        <v>2.4</v>
      </c>
      <c r="H53" s="17">
        <v>3.7</v>
      </c>
      <c r="I53" s="17">
        <v>5.18</v>
      </c>
      <c r="J53" s="18">
        <v>9</v>
      </c>
      <c r="L53" s="52"/>
      <c r="M53" s="54"/>
    </row>
    <row r="54" spans="1:14" x14ac:dyDescent="0.35">
      <c r="A54" s="12" t="s">
        <v>51</v>
      </c>
      <c r="B54" s="36">
        <v>3244400</v>
      </c>
      <c r="C54" s="36">
        <v>2578890</v>
      </c>
      <c r="D54" s="36">
        <v>65920</v>
      </c>
      <c r="E54" s="36">
        <v>379778</v>
      </c>
      <c r="F54" s="15">
        <v>5761</v>
      </c>
      <c r="G54" s="16">
        <v>1.3</v>
      </c>
      <c r="H54" s="17">
        <v>2.0299999999999998</v>
      </c>
      <c r="I54" s="17">
        <v>2.83</v>
      </c>
      <c r="J54" s="18">
        <v>33</v>
      </c>
      <c r="L54" s="52"/>
      <c r="M54" s="54"/>
    </row>
    <row r="55" spans="1:14" x14ac:dyDescent="0.35">
      <c r="A55" s="12" t="s">
        <v>52</v>
      </c>
      <c r="B55" s="36">
        <v>788490</v>
      </c>
      <c r="C55" s="36">
        <v>582970</v>
      </c>
      <c r="D55" s="36">
        <v>10610</v>
      </c>
      <c r="E55" s="36">
        <v>66120</v>
      </c>
      <c r="F55" s="15">
        <v>6232</v>
      </c>
      <c r="G55" s="16">
        <v>1.6</v>
      </c>
      <c r="H55" s="17">
        <v>1.35</v>
      </c>
      <c r="I55" s="17">
        <v>2</v>
      </c>
      <c r="J55" s="18">
        <v>47</v>
      </c>
      <c r="L55" s="52"/>
      <c r="M55" s="54"/>
    </row>
    <row r="56" spans="1:14" x14ac:dyDescent="0.35">
      <c r="A56" s="12" t="s">
        <v>53</v>
      </c>
      <c r="B56" s="36">
        <v>2778100</v>
      </c>
      <c r="C56" s="36">
        <v>2152700</v>
      </c>
      <c r="D56" s="36">
        <v>62990</v>
      </c>
      <c r="E56" s="36">
        <v>450967</v>
      </c>
      <c r="F56" s="15">
        <v>7159</v>
      </c>
      <c r="G56" s="16">
        <v>2.4</v>
      </c>
      <c r="H56" s="17">
        <v>2.27</v>
      </c>
      <c r="I56" s="17">
        <v>3.24</v>
      </c>
      <c r="J56" s="18">
        <v>24</v>
      </c>
      <c r="L56" s="52"/>
      <c r="M56" s="54"/>
    </row>
    <row r="57" spans="1:14" x14ac:dyDescent="0.35">
      <c r="A57" s="12" t="s">
        <v>54</v>
      </c>
      <c r="B57" s="36">
        <v>301660</v>
      </c>
      <c r="C57" s="36">
        <v>237860</v>
      </c>
      <c r="D57" s="36">
        <v>4150</v>
      </c>
      <c r="E57" s="36">
        <v>34674</v>
      </c>
      <c r="F57" s="15">
        <v>8355</v>
      </c>
      <c r="G57" s="16">
        <v>1</v>
      </c>
      <c r="H57" s="17">
        <v>1.38</v>
      </c>
      <c r="I57" s="17">
        <v>1.98</v>
      </c>
      <c r="J57" s="18">
        <v>48</v>
      </c>
      <c r="L57" s="52"/>
      <c r="M57" s="54"/>
    </row>
    <row r="58" spans="1:14" x14ac:dyDescent="0.35">
      <c r="A58" s="20" t="s">
        <v>95</v>
      </c>
      <c r="B58" s="37">
        <v>674050</v>
      </c>
      <c r="C58" s="37">
        <v>416630</v>
      </c>
      <c r="D58" s="37">
        <v>18540</v>
      </c>
      <c r="E58" s="37">
        <v>87507</v>
      </c>
      <c r="F58" s="23">
        <f>(E58/D58)*1000</f>
        <v>4719.9029126213591</v>
      </c>
      <c r="G58" s="24">
        <v>1.5331593205301117</v>
      </c>
      <c r="H58" s="25">
        <v>2.75</v>
      </c>
      <c r="I58" s="25">
        <v>5.9854721549636798</v>
      </c>
      <c r="J58" s="26" t="s">
        <v>74</v>
      </c>
      <c r="L58" s="52"/>
      <c r="M58" s="54"/>
      <c r="N58" s="41" t="s">
        <v>136</v>
      </c>
    </row>
    <row r="59" spans="1:14" x14ac:dyDescent="0.35">
      <c r="A59" s="27" t="s">
        <v>135</v>
      </c>
      <c r="B59" s="28"/>
      <c r="C59" s="28"/>
      <c r="D59" s="28"/>
      <c r="E59" s="28"/>
      <c r="F59" s="28"/>
      <c r="G59" s="29"/>
      <c r="H59" s="29"/>
      <c r="I59" s="29"/>
      <c r="J59" s="28"/>
      <c r="K59" s="55"/>
    </row>
    <row r="60" spans="1:14" x14ac:dyDescent="0.35">
      <c r="A60" s="27" t="s">
        <v>137</v>
      </c>
      <c r="B60" s="28"/>
      <c r="C60" s="28"/>
      <c r="D60" s="28"/>
      <c r="E60" s="28"/>
      <c r="F60" s="28"/>
      <c r="G60" s="29"/>
      <c r="H60" s="29"/>
      <c r="I60" s="29"/>
      <c r="J60" s="28"/>
      <c r="K60" s="55"/>
    </row>
    <row r="61" spans="1:14" x14ac:dyDescent="0.35">
      <c r="A61" s="27" t="s">
        <v>138</v>
      </c>
      <c r="B61" s="28"/>
      <c r="C61" s="28"/>
      <c r="D61" s="28"/>
      <c r="E61" s="28"/>
      <c r="F61" s="28"/>
      <c r="G61" s="29"/>
      <c r="H61" s="29"/>
      <c r="I61" s="29"/>
      <c r="J61" s="28"/>
      <c r="K61" s="55"/>
    </row>
    <row r="62" spans="1:14" x14ac:dyDescent="0.35">
      <c r="A62" s="30" t="s">
        <v>119</v>
      </c>
      <c r="B62" s="31"/>
      <c r="C62" s="31"/>
      <c r="D62" s="31"/>
      <c r="E62" s="31"/>
      <c r="F62" s="31"/>
      <c r="G62" s="30"/>
      <c r="H62" s="30"/>
      <c r="I62" s="30"/>
      <c r="J62" s="30"/>
      <c r="K62" s="55"/>
    </row>
    <row r="63" spans="1:14" x14ac:dyDescent="0.35">
      <c r="A63" s="30" t="s">
        <v>103</v>
      </c>
      <c r="B63" s="31"/>
      <c r="C63" s="31"/>
      <c r="D63" s="31"/>
      <c r="E63" s="31"/>
      <c r="F63" s="31"/>
      <c r="G63" s="30"/>
      <c r="H63" s="30"/>
      <c r="I63" s="30"/>
      <c r="J63" s="30"/>
      <c r="K63" s="55"/>
    </row>
    <row r="64" spans="1:14" x14ac:dyDescent="0.35">
      <c r="A64" s="97" t="s">
        <v>144</v>
      </c>
      <c r="B64" s="98"/>
      <c r="C64" s="98"/>
      <c r="D64" s="98"/>
      <c r="E64" s="98"/>
      <c r="F64" s="98"/>
      <c r="G64" s="98"/>
      <c r="H64" s="98"/>
      <c r="I64" s="98"/>
      <c r="J64" s="98"/>
      <c r="K64" s="55"/>
    </row>
    <row r="65" spans="1:11" x14ac:dyDescent="0.35">
      <c r="A65" s="98"/>
      <c r="B65" s="98"/>
      <c r="C65" s="98"/>
      <c r="D65" s="98"/>
      <c r="E65" s="98"/>
      <c r="F65" s="98"/>
      <c r="G65" s="98"/>
      <c r="H65" s="98"/>
      <c r="I65" s="98"/>
      <c r="J65" s="98"/>
      <c r="K65" s="55"/>
    </row>
    <row r="66" spans="1:11" x14ac:dyDescent="0.35">
      <c r="A66" s="30" t="s">
        <v>107</v>
      </c>
      <c r="B66" s="31"/>
      <c r="C66" s="31"/>
      <c r="D66" s="31"/>
      <c r="E66" s="31"/>
      <c r="F66" s="31"/>
      <c r="G66" s="30"/>
      <c r="H66" s="30"/>
      <c r="I66" s="30"/>
      <c r="J66" s="30"/>
      <c r="K66" s="55"/>
    </row>
    <row r="67" spans="1:11" x14ac:dyDescent="0.35">
      <c r="A67" s="30" t="s">
        <v>108</v>
      </c>
      <c r="B67" s="31"/>
      <c r="C67" s="31"/>
      <c r="D67" s="31"/>
      <c r="E67" s="31"/>
      <c r="F67" s="31"/>
      <c r="G67" s="30"/>
      <c r="H67" s="30"/>
      <c r="I67" s="30"/>
      <c r="J67" s="30"/>
      <c r="K67" s="55"/>
    </row>
    <row r="68" spans="1:11" x14ac:dyDescent="0.35">
      <c r="A68" s="30" t="s">
        <v>109</v>
      </c>
      <c r="B68" s="31"/>
      <c r="C68" s="31"/>
      <c r="D68" s="31"/>
      <c r="E68" s="31"/>
      <c r="F68" s="31"/>
      <c r="G68" s="30"/>
      <c r="H68" s="30"/>
      <c r="I68" s="30"/>
      <c r="J68" s="30"/>
      <c r="K68" s="55"/>
    </row>
    <row r="69" spans="1:11" x14ac:dyDescent="0.35">
      <c r="A69" s="30" t="s">
        <v>110</v>
      </c>
      <c r="B69" s="31"/>
      <c r="C69" s="31"/>
      <c r="D69" s="31"/>
      <c r="E69" s="31"/>
      <c r="F69" s="31"/>
      <c r="G69" s="30"/>
      <c r="H69" s="30"/>
      <c r="I69" s="30"/>
      <c r="J69" s="30"/>
      <c r="K69" s="55"/>
    </row>
    <row r="70" spans="1:11" x14ac:dyDescent="0.35">
      <c r="A70" s="30" t="s">
        <v>111</v>
      </c>
      <c r="B70" s="31"/>
      <c r="C70" s="31"/>
      <c r="D70" s="31"/>
      <c r="E70" s="31"/>
      <c r="F70" s="31"/>
      <c r="G70" s="30"/>
      <c r="H70" s="30"/>
      <c r="I70" s="30"/>
      <c r="J70" s="30"/>
      <c r="K70" s="55"/>
    </row>
    <row r="71" spans="1:11" x14ac:dyDescent="0.35">
      <c r="A71" s="30" t="s">
        <v>112</v>
      </c>
      <c r="B71" s="31"/>
      <c r="C71" s="31"/>
      <c r="D71" s="31"/>
      <c r="E71" s="31"/>
      <c r="F71" s="31"/>
      <c r="G71" s="30"/>
      <c r="H71" s="30"/>
      <c r="I71" s="30"/>
      <c r="J71" s="30"/>
      <c r="K71" s="55"/>
    </row>
    <row r="72" spans="1:11" x14ac:dyDescent="0.35">
      <c r="A72" s="30" t="s">
        <v>122</v>
      </c>
      <c r="B72" s="31"/>
      <c r="C72" s="31"/>
      <c r="D72" s="31"/>
      <c r="E72" s="31"/>
      <c r="F72" s="31"/>
      <c r="G72" s="30"/>
      <c r="H72" s="30"/>
      <c r="I72" s="30"/>
      <c r="J72" s="30"/>
      <c r="K72" s="55"/>
    </row>
    <row r="73" spans="1:11" x14ac:dyDescent="0.35">
      <c r="A73" s="32" t="s">
        <v>143</v>
      </c>
      <c r="B73" s="33"/>
      <c r="C73" s="33"/>
      <c r="D73" s="33"/>
      <c r="E73" s="33"/>
      <c r="F73" s="33"/>
      <c r="G73" s="34"/>
      <c r="H73" s="34"/>
      <c r="I73" s="34"/>
      <c r="J73" s="34"/>
      <c r="K73" s="55"/>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zoomScaleNormal="100" workbookViewId="0"/>
  </sheetViews>
  <sheetFormatPr defaultColWidth="9.1796875" defaultRowHeight="13.5" x14ac:dyDescent="0.35"/>
  <cols>
    <col min="1" max="1" width="14.81640625" style="41" customWidth="1"/>
    <col min="2" max="2" width="12.1796875" style="41" bestFit="1" customWidth="1"/>
    <col min="3" max="3" width="11.26953125" style="41" customWidth="1"/>
    <col min="4" max="4" width="10.26953125" style="41" customWidth="1"/>
    <col min="5" max="5" width="11.1796875" style="41" bestFit="1" customWidth="1"/>
    <col min="6" max="6" width="11" style="41" bestFit="1" customWidth="1"/>
    <col min="7" max="9" width="8.1796875" style="41" bestFit="1" customWidth="1"/>
    <col min="10" max="10" width="5" style="41" bestFit="1" customWidth="1"/>
    <col min="11" max="16384" width="9.1796875" style="41"/>
  </cols>
  <sheetData>
    <row r="1" spans="1:12" x14ac:dyDescent="0.35">
      <c r="A1" s="38">
        <v>41522</v>
      </c>
      <c r="B1" s="39"/>
      <c r="C1" s="39"/>
      <c r="D1" s="39"/>
      <c r="E1" s="39"/>
      <c r="F1" s="39"/>
      <c r="G1" s="40"/>
      <c r="H1" s="40"/>
      <c r="I1" s="40"/>
      <c r="J1" s="40"/>
    </row>
    <row r="2" spans="1:12" x14ac:dyDescent="0.35">
      <c r="A2" s="42" t="s">
        <v>139</v>
      </c>
      <c r="B2" s="43"/>
      <c r="C2" s="43"/>
      <c r="D2" s="43"/>
      <c r="E2" s="43"/>
      <c r="F2" s="43"/>
      <c r="G2" s="43"/>
      <c r="H2" s="43"/>
      <c r="I2" s="43"/>
      <c r="J2" s="43"/>
    </row>
    <row r="3" spans="1:12" ht="14" thickBot="1" x14ac:dyDescent="0.4">
      <c r="A3" s="44"/>
      <c r="B3" s="39"/>
      <c r="C3" s="39"/>
      <c r="D3" s="39"/>
      <c r="E3" s="39"/>
      <c r="F3" s="39"/>
      <c r="G3" s="40"/>
      <c r="H3" s="40"/>
      <c r="I3" s="40"/>
      <c r="J3" s="40"/>
    </row>
    <row r="4" spans="1:12" ht="14" thickTop="1" x14ac:dyDescent="0.35">
      <c r="A4" s="1" t="s">
        <v>0</v>
      </c>
      <c r="B4" s="95" t="s">
        <v>2</v>
      </c>
      <c r="C4" s="96"/>
      <c r="D4" s="96"/>
      <c r="E4" s="95" t="s">
        <v>64</v>
      </c>
      <c r="F4" s="96"/>
      <c r="G4" s="96"/>
      <c r="H4" s="95" t="s">
        <v>67</v>
      </c>
      <c r="I4" s="96"/>
      <c r="J4" s="96"/>
    </row>
    <row r="5" spans="1:12" ht="18" x14ac:dyDescent="0.35">
      <c r="A5" s="2" t="s">
        <v>1</v>
      </c>
      <c r="B5" s="3" t="s">
        <v>61</v>
      </c>
      <c r="C5" s="3" t="s">
        <v>62</v>
      </c>
      <c r="D5" s="3" t="s">
        <v>63</v>
      </c>
      <c r="E5" s="3" t="s">
        <v>65</v>
      </c>
      <c r="F5" s="3" t="s">
        <v>66</v>
      </c>
      <c r="G5" s="3" t="s">
        <v>94</v>
      </c>
      <c r="H5" s="3" t="s">
        <v>68</v>
      </c>
      <c r="I5" s="3" t="s">
        <v>69</v>
      </c>
      <c r="J5" s="4" t="s">
        <v>70</v>
      </c>
    </row>
    <row r="6" spans="1:12" x14ac:dyDescent="0.35">
      <c r="A6" s="5" t="s">
        <v>115</v>
      </c>
      <c r="B6" s="56">
        <v>146455970</v>
      </c>
      <c r="C6" s="56">
        <v>95411479</v>
      </c>
      <c r="D6" s="56">
        <v>4282368</v>
      </c>
      <c r="E6" s="56">
        <v>30883614</v>
      </c>
      <c r="F6" s="8">
        <v>7212</v>
      </c>
      <c r="G6" s="9">
        <v>2.9</v>
      </c>
      <c r="H6" s="10">
        <v>2.92</v>
      </c>
      <c r="I6" s="10">
        <v>4.49</v>
      </c>
      <c r="J6" s="18" t="s">
        <v>74</v>
      </c>
      <c r="L6" s="52"/>
    </row>
    <row r="7" spans="1:12" x14ac:dyDescent="0.35">
      <c r="A7" s="12" t="s">
        <v>4</v>
      </c>
      <c r="B7" s="57">
        <v>2091528</v>
      </c>
      <c r="C7" s="57">
        <v>1262542</v>
      </c>
      <c r="D7" s="57">
        <v>25940</v>
      </c>
      <c r="E7" s="57">
        <v>137798</v>
      </c>
      <c r="F7" s="15">
        <v>5312</v>
      </c>
      <c r="G7" s="16">
        <v>1.3</v>
      </c>
      <c r="H7" s="17">
        <v>1.24</v>
      </c>
      <c r="I7" s="17">
        <v>2.0499999999999998</v>
      </c>
      <c r="J7" s="18">
        <v>44</v>
      </c>
      <c r="L7" s="52"/>
    </row>
    <row r="8" spans="1:12" x14ac:dyDescent="0.35">
      <c r="A8" s="12" t="s">
        <v>5</v>
      </c>
      <c r="B8" s="57">
        <v>370819</v>
      </c>
      <c r="C8" s="57">
        <v>282676</v>
      </c>
      <c r="D8" s="57">
        <v>4777</v>
      </c>
      <c r="E8" s="57">
        <v>18037</v>
      </c>
      <c r="F8" s="15">
        <v>3776</v>
      </c>
      <c r="G8" s="16">
        <v>0.6</v>
      </c>
      <c r="H8" s="17">
        <v>1.29</v>
      </c>
      <c r="I8" s="17">
        <v>1.69</v>
      </c>
      <c r="J8" s="18">
        <v>51</v>
      </c>
      <c r="L8" s="52"/>
    </row>
    <row r="9" spans="1:12" x14ac:dyDescent="0.35">
      <c r="A9" s="12" t="s">
        <v>6</v>
      </c>
      <c r="B9" s="57">
        <v>2790467</v>
      </c>
      <c r="C9" s="57">
        <v>1733862</v>
      </c>
      <c r="D9" s="57">
        <v>45670</v>
      </c>
      <c r="E9" s="57">
        <v>260721</v>
      </c>
      <c r="F9" s="15">
        <v>5709</v>
      </c>
      <c r="G9" s="16">
        <v>1.6</v>
      </c>
      <c r="H9" s="17">
        <v>1.64</v>
      </c>
      <c r="I9" s="17">
        <v>2.63</v>
      </c>
      <c r="J9" s="18">
        <v>37</v>
      </c>
    </row>
    <row r="10" spans="1:12" x14ac:dyDescent="0.35">
      <c r="A10" s="12" t="s">
        <v>7</v>
      </c>
      <c r="B10" s="57">
        <v>1234459</v>
      </c>
      <c r="C10" s="57">
        <v>753811</v>
      </c>
      <c r="D10" s="57">
        <v>19383</v>
      </c>
      <c r="E10" s="57">
        <v>129017</v>
      </c>
      <c r="F10" s="15">
        <v>6656</v>
      </c>
      <c r="G10" s="16">
        <v>2.1</v>
      </c>
      <c r="H10" s="17">
        <v>1.57</v>
      </c>
      <c r="I10" s="17">
        <v>2.57</v>
      </c>
      <c r="J10" s="18">
        <v>39</v>
      </c>
    </row>
    <row r="11" spans="1:12" x14ac:dyDescent="0.35">
      <c r="A11" s="12" t="s">
        <v>8</v>
      </c>
      <c r="B11" s="57">
        <v>17062133</v>
      </c>
      <c r="C11" s="57">
        <v>10810123</v>
      </c>
      <c r="D11" s="57">
        <v>762219</v>
      </c>
      <c r="E11" s="57">
        <v>6880251</v>
      </c>
      <c r="F11" s="15">
        <v>9027</v>
      </c>
      <c r="G11" s="16">
        <v>4.9000000000000004</v>
      </c>
      <c r="H11" s="17">
        <v>4.47</v>
      </c>
      <c r="I11" s="17">
        <v>7.05</v>
      </c>
      <c r="J11" s="18">
        <v>5</v>
      </c>
    </row>
    <row r="12" spans="1:12" x14ac:dyDescent="0.35">
      <c r="A12" s="12" t="s">
        <v>9</v>
      </c>
      <c r="B12" s="57">
        <v>2420566</v>
      </c>
      <c r="C12" s="57">
        <v>1673161</v>
      </c>
      <c r="D12" s="57">
        <v>61842</v>
      </c>
      <c r="E12" s="57">
        <v>395578</v>
      </c>
      <c r="F12" s="15">
        <v>6397</v>
      </c>
      <c r="G12" s="16">
        <v>2.1</v>
      </c>
      <c r="H12" s="17">
        <v>2.5499999999999998</v>
      </c>
      <c r="I12" s="17">
        <v>3.7</v>
      </c>
      <c r="J12" s="18">
        <v>16</v>
      </c>
    </row>
    <row r="13" spans="1:12" x14ac:dyDescent="0.35">
      <c r="A13" s="12" t="s">
        <v>10</v>
      </c>
      <c r="B13" s="57">
        <v>1747468</v>
      </c>
      <c r="C13" s="57">
        <v>1273465</v>
      </c>
      <c r="D13" s="57">
        <v>104397</v>
      </c>
      <c r="E13" s="57">
        <v>875142</v>
      </c>
      <c r="F13" s="15">
        <v>8383</v>
      </c>
      <c r="G13" s="16">
        <v>3.8</v>
      </c>
      <c r="H13" s="17">
        <v>5.97</v>
      </c>
      <c r="I13" s="17">
        <v>8.1999999999999993</v>
      </c>
      <c r="J13" s="18">
        <v>2</v>
      </c>
    </row>
    <row r="14" spans="1:12" x14ac:dyDescent="0.35">
      <c r="A14" s="12" t="s">
        <v>11</v>
      </c>
      <c r="B14" s="57">
        <v>434239</v>
      </c>
      <c r="C14" s="57">
        <v>303677</v>
      </c>
      <c r="D14" s="57">
        <v>10308</v>
      </c>
      <c r="E14" s="57">
        <v>64178</v>
      </c>
      <c r="F14" s="15">
        <v>6226</v>
      </c>
      <c r="G14" s="16">
        <v>2.2000000000000002</v>
      </c>
      <c r="H14" s="17">
        <v>2.37</v>
      </c>
      <c r="I14" s="17">
        <v>3.39</v>
      </c>
      <c r="J14" s="18">
        <v>21</v>
      </c>
    </row>
    <row r="15" spans="1:12" x14ac:dyDescent="0.35">
      <c r="A15" s="12" t="s">
        <v>12</v>
      </c>
      <c r="B15" s="57">
        <v>329718</v>
      </c>
      <c r="C15" s="57">
        <v>239203</v>
      </c>
      <c r="D15" s="57">
        <v>18769</v>
      </c>
      <c r="E15" s="57">
        <v>144023</v>
      </c>
      <c r="F15" s="15">
        <v>7673</v>
      </c>
      <c r="G15" s="16">
        <v>3.7</v>
      </c>
      <c r="H15" s="17">
        <v>5.69</v>
      </c>
      <c r="I15" s="17">
        <v>7.85</v>
      </c>
      <c r="J15" s="18">
        <v>4</v>
      </c>
    </row>
    <row r="16" spans="1:12" x14ac:dyDescent="0.35">
      <c r="A16" s="12" t="s">
        <v>13</v>
      </c>
      <c r="B16" s="57">
        <v>9695733</v>
      </c>
      <c r="C16" s="57">
        <v>5905845</v>
      </c>
      <c r="D16" s="57">
        <v>155330</v>
      </c>
      <c r="E16" s="57">
        <v>1067872</v>
      </c>
      <c r="F16" s="15">
        <v>6875</v>
      </c>
      <c r="G16" s="16">
        <v>1.7</v>
      </c>
      <c r="H16" s="17">
        <v>1.6</v>
      </c>
      <c r="I16" s="17">
        <v>2.63</v>
      </c>
      <c r="J16" s="18">
        <v>38</v>
      </c>
    </row>
    <row r="17" spans="1:10" x14ac:dyDescent="0.35">
      <c r="A17" s="12" t="s">
        <v>14</v>
      </c>
      <c r="B17" s="57">
        <v>4671692</v>
      </c>
      <c r="C17" s="57">
        <v>2697606</v>
      </c>
      <c r="D17" s="57">
        <v>114694</v>
      </c>
      <c r="E17" s="57">
        <v>605626</v>
      </c>
      <c r="F17" s="15">
        <v>5280</v>
      </c>
      <c r="G17" s="16">
        <v>2.4</v>
      </c>
      <c r="H17" s="17">
        <v>2.46</v>
      </c>
      <c r="I17" s="17">
        <v>4.25</v>
      </c>
      <c r="J17" s="18">
        <v>11</v>
      </c>
    </row>
    <row r="18" spans="1:10" x14ac:dyDescent="0.35">
      <c r="A18" s="12" t="s">
        <v>15</v>
      </c>
      <c r="B18" s="57">
        <v>661948</v>
      </c>
      <c r="C18" s="57">
        <v>453031</v>
      </c>
      <c r="D18" s="57">
        <v>12238</v>
      </c>
      <c r="E18" s="57">
        <v>82904</v>
      </c>
      <c r="F18" s="15">
        <v>6774</v>
      </c>
      <c r="G18" s="16">
        <v>2.2999999999999998</v>
      </c>
      <c r="H18" s="17">
        <v>1.85</v>
      </c>
      <c r="I18" s="17">
        <v>2.7</v>
      </c>
      <c r="J18" s="18">
        <v>33</v>
      </c>
    </row>
    <row r="19" spans="1:10" x14ac:dyDescent="0.35">
      <c r="A19" s="12" t="s">
        <v>16</v>
      </c>
      <c r="B19" s="57">
        <v>671392</v>
      </c>
      <c r="C19" s="57">
        <v>414073</v>
      </c>
      <c r="D19" s="57">
        <v>10619</v>
      </c>
      <c r="E19" s="57">
        <v>71347</v>
      </c>
      <c r="F19" s="15">
        <v>6719</v>
      </c>
      <c r="G19" s="16">
        <v>2.2999999999999998</v>
      </c>
      <c r="H19" s="17">
        <v>1.58</v>
      </c>
      <c r="I19" s="17">
        <v>2.56</v>
      </c>
      <c r="J19" s="18">
        <v>41</v>
      </c>
    </row>
    <row r="20" spans="1:10" x14ac:dyDescent="0.35">
      <c r="A20" s="12" t="s">
        <v>17</v>
      </c>
      <c r="B20" s="57">
        <v>6122028</v>
      </c>
      <c r="C20" s="57">
        <v>4041351</v>
      </c>
      <c r="D20" s="57">
        <v>207486</v>
      </c>
      <c r="E20" s="57">
        <v>1283818</v>
      </c>
      <c r="F20" s="15">
        <v>6187</v>
      </c>
      <c r="G20" s="16">
        <v>2.6</v>
      </c>
      <c r="H20" s="17">
        <v>3.39</v>
      </c>
      <c r="I20" s="17">
        <v>5.13</v>
      </c>
      <c r="J20" s="18">
        <v>9</v>
      </c>
    </row>
    <row r="21" spans="1:10" x14ac:dyDescent="0.35">
      <c r="A21" s="12" t="s">
        <v>18</v>
      </c>
      <c r="B21" s="57">
        <v>3018318</v>
      </c>
      <c r="C21" s="57">
        <v>1954258</v>
      </c>
      <c r="D21" s="57">
        <v>46730</v>
      </c>
      <c r="E21" s="57">
        <v>260656</v>
      </c>
      <c r="F21" s="15">
        <v>5578</v>
      </c>
      <c r="G21" s="16">
        <v>1.6</v>
      </c>
      <c r="H21" s="17">
        <v>1.55</v>
      </c>
      <c r="I21" s="17">
        <v>2.39</v>
      </c>
      <c r="J21" s="18">
        <v>42</v>
      </c>
    </row>
    <row r="22" spans="1:10" x14ac:dyDescent="0.35">
      <c r="A22" s="12" t="s">
        <v>19</v>
      </c>
      <c r="B22" s="57">
        <v>1421065</v>
      </c>
      <c r="C22" s="57">
        <v>1006210</v>
      </c>
      <c r="D22" s="57">
        <v>27730</v>
      </c>
      <c r="E22" s="57">
        <v>163365</v>
      </c>
      <c r="F22" s="15">
        <v>5891</v>
      </c>
      <c r="G22" s="16">
        <v>2</v>
      </c>
      <c r="H22" s="17">
        <v>1.95</v>
      </c>
      <c r="I22" s="17">
        <v>2.76</v>
      </c>
      <c r="J22" s="18">
        <v>30</v>
      </c>
    </row>
    <row r="23" spans="1:10" x14ac:dyDescent="0.35">
      <c r="A23" s="12" t="s">
        <v>20</v>
      </c>
      <c r="B23" s="57">
        <v>1325121</v>
      </c>
      <c r="C23" s="57">
        <v>883052</v>
      </c>
      <c r="D23" s="57">
        <v>30391</v>
      </c>
      <c r="E23" s="57">
        <v>201567</v>
      </c>
      <c r="F23" s="15">
        <v>6632</v>
      </c>
      <c r="G23" s="16">
        <v>2.2999999999999998</v>
      </c>
      <c r="H23" s="17">
        <v>2.29</v>
      </c>
      <c r="I23" s="17">
        <v>3.44</v>
      </c>
      <c r="J23" s="18">
        <v>18</v>
      </c>
    </row>
    <row r="24" spans="1:10" x14ac:dyDescent="0.35">
      <c r="A24" s="12" t="s">
        <v>21</v>
      </c>
      <c r="B24" s="57">
        <v>1876826</v>
      </c>
      <c r="C24" s="57">
        <v>1207234</v>
      </c>
      <c r="D24" s="57">
        <v>31984</v>
      </c>
      <c r="E24" s="57">
        <v>211585</v>
      </c>
      <c r="F24" s="15">
        <v>6615</v>
      </c>
      <c r="G24" s="16">
        <v>2.2999999999999998</v>
      </c>
      <c r="H24" s="17">
        <v>1.7</v>
      </c>
      <c r="I24" s="17">
        <v>2.65</v>
      </c>
      <c r="J24" s="18">
        <v>35</v>
      </c>
    </row>
    <row r="25" spans="1:10" x14ac:dyDescent="0.35">
      <c r="A25" s="12" t="s">
        <v>22</v>
      </c>
      <c r="B25" s="57">
        <v>2022779</v>
      </c>
      <c r="C25" s="57">
        <v>1247466</v>
      </c>
      <c r="D25" s="57">
        <v>33045</v>
      </c>
      <c r="E25" s="57">
        <v>156269</v>
      </c>
      <c r="F25" s="15">
        <v>4729</v>
      </c>
      <c r="G25" s="16">
        <v>1.4</v>
      </c>
      <c r="H25" s="17">
        <v>1.63</v>
      </c>
      <c r="I25" s="17">
        <v>2.65</v>
      </c>
      <c r="J25" s="18">
        <v>36</v>
      </c>
    </row>
    <row r="26" spans="1:10" x14ac:dyDescent="0.35">
      <c r="A26" s="12" t="s">
        <v>23</v>
      </c>
      <c r="B26" s="57">
        <v>633428</v>
      </c>
      <c r="C26" s="57">
        <v>440377</v>
      </c>
      <c r="D26" s="57">
        <v>13517</v>
      </c>
      <c r="E26" s="57">
        <v>99685</v>
      </c>
      <c r="F26" s="15">
        <v>7375</v>
      </c>
      <c r="G26" s="16">
        <v>3.1</v>
      </c>
      <c r="H26" s="17">
        <v>2.13</v>
      </c>
      <c r="I26" s="17">
        <v>3.07</v>
      </c>
      <c r="J26" s="18">
        <v>25</v>
      </c>
    </row>
    <row r="27" spans="1:10" x14ac:dyDescent="0.35">
      <c r="A27" s="19" t="s">
        <v>24</v>
      </c>
      <c r="B27" s="57">
        <v>2837882</v>
      </c>
      <c r="C27" s="57">
        <v>2036423</v>
      </c>
      <c r="D27" s="57">
        <v>139661</v>
      </c>
      <c r="E27" s="57">
        <v>878611</v>
      </c>
      <c r="F27" s="15">
        <v>6291</v>
      </c>
      <c r="G27" s="16">
        <v>3.5</v>
      </c>
      <c r="H27" s="17">
        <v>4.92</v>
      </c>
      <c r="I27" s="17">
        <v>6.86</v>
      </c>
      <c r="J27" s="18">
        <v>6</v>
      </c>
    </row>
    <row r="28" spans="1:10" x14ac:dyDescent="0.35">
      <c r="A28" s="12" t="s">
        <v>25</v>
      </c>
      <c r="B28" s="57">
        <v>3258058</v>
      </c>
      <c r="C28" s="57">
        <v>2396219</v>
      </c>
      <c r="D28" s="57">
        <v>159648</v>
      </c>
      <c r="E28" s="57">
        <v>1173313</v>
      </c>
      <c r="F28" s="15">
        <v>7349</v>
      </c>
      <c r="G28" s="16">
        <v>3.3</v>
      </c>
      <c r="H28" s="17">
        <v>4.9000000000000004</v>
      </c>
      <c r="I28" s="17">
        <v>6.66</v>
      </c>
      <c r="J28" s="18">
        <v>7</v>
      </c>
    </row>
    <row r="29" spans="1:10" x14ac:dyDescent="0.35">
      <c r="A29" s="12" t="s">
        <v>26</v>
      </c>
      <c r="B29" s="57">
        <v>4676744</v>
      </c>
      <c r="C29" s="57">
        <v>3009643</v>
      </c>
      <c r="D29" s="57">
        <v>89383</v>
      </c>
      <c r="E29" s="57">
        <v>503310</v>
      </c>
      <c r="F29" s="15">
        <v>5631</v>
      </c>
      <c r="G29" s="16">
        <v>1.9</v>
      </c>
      <c r="H29" s="17">
        <v>1.91</v>
      </c>
      <c r="I29" s="17">
        <v>2.97</v>
      </c>
      <c r="J29" s="18">
        <v>26</v>
      </c>
    </row>
    <row r="30" spans="1:10" x14ac:dyDescent="0.35">
      <c r="A30" s="12" t="s">
        <v>27</v>
      </c>
      <c r="B30" s="57">
        <v>2601604</v>
      </c>
      <c r="C30" s="57">
        <v>1855719</v>
      </c>
      <c r="D30" s="57">
        <v>82241</v>
      </c>
      <c r="E30" s="57">
        <v>580176</v>
      </c>
      <c r="F30" s="15">
        <v>7055</v>
      </c>
      <c r="G30" s="16">
        <v>3</v>
      </c>
      <c r="H30" s="17">
        <v>3.16</v>
      </c>
      <c r="I30" s="17">
        <v>4.43</v>
      </c>
      <c r="J30" s="18">
        <v>10</v>
      </c>
    </row>
    <row r="31" spans="1:10" x14ac:dyDescent="0.35">
      <c r="A31" s="12" t="s">
        <v>28</v>
      </c>
      <c r="B31" s="57">
        <v>1286776</v>
      </c>
      <c r="C31" s="57">
        <v>721474</v>
      </c>
      <c r="D31" s="57">
        <v>14609</v>
      </c>
      <c r="E31" s="57">
        <v>74517</v>
      </c>
      <c r="F31" s="15">
        <v>5101</v>
      </c>
      <c r="G31" s="16">
        <v>1.5</v>
      </c>
      <c r="H31" s="17">
        <v>1.1399999999999999</v>
      </c>
      <c r="I31" s="17">
        <v>2.02</v>
      </c>
      <c r="J31" s="18">
        <v>46</v>
      </c>
    </row>
    <row r="32" spans="1:10" x14ac:dyDescent="0.35">
      <c r="A32" s="12" t="s">
        <v>29</v>
      </c>
      <c r="B32" s="57">
        <v>2729064</v>
      </c>
      <c r="C32" s="57">
        <v>1790825</v>
      </c>
      <c r="D32" s="57">
        <v>51980</v>
      </c>
      <c r="E32" s="57">
        <v>326373</v>
      </c>
      <c r="F32" s="15">
        <v>6279</v>
      </c>
      <c r="G32" s="16">
        <v>2.1</v>
      </c>
      <c r="H32" s="17">
        <v>1.9</v>
      </c>
      <c r="I32" s="17">
        <v>2.9</v>
      </c>
      <c r="J32" s="18">
        <v>28</v>
      </c>
    </row>
    <row r="33" spans="1:10" x14ac:dyDescent="0.35">
      <c r="A33" s="12" t="s">
        <v>30</v>
      </c>
      <c r="B33" s="57">
        <v>480902</v>
      </c>
      <c r="C33" s="57">
        <v>315162</v>
      </c>
      <c r="D33" s="57">
        <v>8588</v>
      </c>
      <c r="E33" s="57">
        <v>67830</v>
      </c>
      <c r="F33" s="15">
        <v>7898</v>
      </c>
      <c r="G33" s="16">
        <v>2.8</v>
      </c>
      <c r="H33" s="17">
        <v>1.79</v>
      </c>
      <c r="I33" s="17">
        <v>2.72</v>
      </c>
      <c r="J33" s="18">
        <v>31</v>
      </c>
    </row>
    <row r="34" spans="1:10" x14ac:dyDescent="0.35">
      <c r="A34" s="12" t="s">
        <v>31</v>
      </c>
      <c r="B34" s="57">
        <v>868468</v>
      </c>
      <c r="C34" s="57">
        <v>596942</v>
      </c>
      <c r="D34" s="57">
        <v>18877</v>
      </c>
      <c r="E34" s="57">
        <v>121350</v>
      </c>
      <c r="F34" s="15">
        <v>6428</v>
      </c>
      <c r="G34" s="16">
        <v>2.2999999999999998</v>
      </c>
      <c r="H34" s="17">
        <v>2.17</v>
      </c>
      <c r="I34" s="17">
        <v>3.16</v>
      </c>
      <c r="J34" s="18">
        <v>24</v>
      </c>
    </row>
    <row r="35" spans="1:10" x14ac:dyDescent="0.35">
      <c r="A35" s="12" t="s">
        <v>32</v>
      </c>
      <c r="B35" s="57">
        <v>1297925</v>
      </c>
      <c r="C35" s="57">
        <v>841004</v>
      </c>
      <c r="D35" s="57">
        <v>16100</v>
      </c>
      <c r="E35" s="57">
        <v>111773</v>
      </c>
      <c r="F35" s="15">
        <v>6942</v>
      </c>
      <c r="G35" s="16">
        <v>1.3</v>
      </c>
      <c r="H35" s="17">
        <v>1.24</v>
      </c>
      <c r="I35" s="17">
        <v>1.91</v>
      </c>
      <c r="J35" s="18">
        <v>47</v>
      </c>
    </row>
    <row r="36" spans="1:10" x14ac:dyDescent="0.35">
      <c r="A36" s="12" t="s">
        <v>33</v>
      </c>
      <c r="B36" s="57">
        <v>678296</v>
      </c>
      <c r="C36" s="57">
        <v>497111</v>
      </c>
      <c r="D36" s="57">
        <v>16998</v>
      </c>
      <c r="E36" s="57">
        <v>89597</v>
      </c>
      <c r="F36" s="15">
        <v>5271</v>
      </c>
      <c r="G36" s="16">
        <v>1.7</v>
      </c>
      <c r="H36" s="17">
        <v>2.5099999999999998</v>
      </c>
      <c r="I36" s="17">
        <v>3.42</v>
      </c>
      <c r="J36" s="18">
        <v>19</v>
      </c>
    </row>
    <row r="37" spans="1:10" x14ac:dyDescent="0.35">
      <c r="A37" s="12" t="s">
        <v>34</v>
      </c>
      <c r="B37" s="57">
        <v>4325769</v>
      </c>
      <c r="C37" s="57">
        <v>3044717</v>
      </c>
      <c r="D37" s="57">
        <v>280164</v>
      </c>
      <c r="E37" s="57">
        <v>2031284</v>
      </c>
      <c r="F37" s="15">
        <v>7250</v>
      </c>
      <c r="G37" s="16">
        <v>4.5</v>
      </c>
      <c r="H37" s="17">
        <v>6.48</v>
      </c>
      <c r="I37" s="17">
        <v>9.1999999999999993</v>
      </c>
      <c r="J37" s="18">
        <v>1</v>
      </c>
    </row>
    <row r="38" spans="1:10" x14ac:dyDescent="0.35">
      <c r="A38" s="12" t="s">
        <v>35</v>
      </c>
      <c r="B38" s="57">
        <v>914444</v>
      </c>
      <c r="C38" s="57">
        <v>561678</v>
      </c>
      <c r="D38" s="57">
        <v>12283</v>
      </c>
      <c r="E38" s="57">
        <v>64806</v>
      </c>
      <c r="F38" s="15">
        <v>5276</v>
      </c>
      <c r="G38" s="16">
        <v>1.4</v>
      </c>
      <c r="H38" s="17">
        <v>1.34</v>
      </c>
      <c r="I38" s="17">
        <v>2.19</v>
      </c>
      <c r="J38" s="18">
        <v>43</v>
      </c>
    </row>
    <row r="39" spans="1:10" x14ac:dyDescent="0.35">
      <c r="A39" s="12" t="s">
        <v>36</v>
      </c>
      <c r="B39" s="57">
        <v>9387780</v>
      </c>
      <c r="C39" s="57">
        <v>6267220</v>
      </c>
      <c r="D39" s="57">
        <v>508972</v>
      </c>
      <c r="E39" s="57">
        <v>5039258</v>
      </c>
      <c r="F39" s="15">
        <v>9901</v>
      </c>
      <c r="G39" s="16">
        <v>5.3</v>
      </c>
      <c r="H39" s="17">
        <v>5.42</v>
      </c>
      <c r="I39" s="17">
        <v>8.1199999999999992</v>
      </c>
      <c r="J39" s="18">
        <v>3</v>
      </c>
    </row>
    <row r="40" spans="1:10" x14ac:dyDescent="0.35">
      <c r="A40" s="12" t="s">
        <v>37</v>
      </c>
      <c r="B40" s="57">
        <v>4295284</v>
      </c>
      <c r="C40" s="57">
        <v>2667326</v>
      </c>
      <c r="D40" s="57">
        <v>100795</v>
      </c>
      <c r="E40" s="57">
        <v>672958</v>
      </c>
      <c r="F40" s="15">
        <v>6677</v>
      </c>
      <c r="G40" s="16">
        <v>2.9</v>
      </c>
      <c r="H40" s="17">
        <v>2.35</v>
      </c>
      <c r="I40" s="17">
        <v>3.78</v>
      </c>
      <c r="J40" s="18">
        <v>15</v>
      </c>
    </row>
    <row r="41" spans="1:10" x14ac:dyDescent="0.35">
      <c r="A41" s="12" t="s">
        <v>38</v>
      </c>
      <c r="B41" s="57">
        <v>343814</v>
      </c>
      <c r="C41" s="57">
        <v>255265</v>
      </c>
      <c r="D41" s="57">
        <v>6549</v>
      </c>
      <c r="E41" s="57">
        <v>30227</v>
      </c>
      <c r="F41" s="15">
        <v>4616</v>
      </c>
      <c r="G41" s="16">
        <v>1.1000000000000001</v>
      </c>
      <c r="H41" s="17">
        <v>1.9</v>
      </c>
      <c r="I41" s="17">
        <v>2.57</v>
      </c>
      <c r="J41" s="18">
        <v>40</v>
      </c>
    </row>
    <row r="42" spans="1:10" x14ac:dyDescent="0.35">
      <c r="A42" s="12" t="s">
        <v>39</v>
      </c>
      <c r="B42" s="57">
        <v>5508810</v>
      </c>
      <c r="C42" s="57">
        <v>3760022</v>
      </c>
      <c r="D42" s="57">
        <v>133845</v>
      </c>
      <c r="E42" s="57">
        <v>844493</v>
      </c>
      <c r="F42" s="15">
        <v>6309</v>
      </c>
      <c r="G42" s="16">
        <v>2.7</v>
      </c>
      <c r="H42" s="17">
        <v>2.4300000000000002</v>
      </c>
      <c r="I42" s="17">
        <v>3.56</v>
      </c>
      <c r="J42" s="18">
        <v>17</v>
      </c>
    </row>
    <row r="43" spans="1:10" x14ac:dyDescent="0.35">
      <c r="A43" s="12" t="s">
        <v>40</v>
      </c>
      <c r="B43" s="57">
        <v>1617355</v>
      </c>
      <c r="C43" s="57">
        <v>1044465</v>
      </c>
      <c r="D43" s="57">
        <v>28302</v>
      </c>
      <c r="E43" s="57">
        <v>165431</v>
      </c>
      <c r="F43" s="15">
        <v>5845</v>
      </c>
      <c r="G43" s="16">
        <v>1.7</v>
      </c>
      <c r="H43" s="17">
        <v>1.75</v>
      </c>
      <c r="I43" s="17">
        <v>2.71</v>
      </c>
      <c r="J43" s="18">
        <v>32</v>
      </c>
    </row>
    <row r="44" spans="1:10" x14ac:dyDescent="0.35">
      <c r="A44" s="12" t="s">
        <v>41</v>
      </c>
      <c r="B44" s="57">
        <v>1758128</v>
      </c>
      <c r="C44" s="57">
        <v>1169801</v>
      </c>
      <c r="D44" s="57">
        <v>46850</v>
      </c>
      <c r="E44" s="57">
        <v>370539</v>
      </c>
      <c r="F44" s="15">
        <v>7909</v>
      </c>
      <c r="G44" s="16">
        <v>3.7</v>
      </c>
      <c r="H44" s="17">
        <v>2.66</v>
      </c>
      <c r="I44" s="17">
        <v>4</v>
      </c>
      <c r="J44" s="18">
        <v>13</v>
      </c>
    </row>
    <row r="45" spans="1:10" x14ac:dyDescent="0.35">
      <c r="A45" s="12" t="s">
        <v>42</v>
      </c>
      <c r="B45" s="57">
        <v>6183225</v>
      </c>
      <c r="C45" s="57">
        <v>4255552</v>
      </c>
      <c r="D45" s="57">
        <v>164554</v>
      </c>
      <c r="E45" s="57">
        <v>991505</v>
      </c>
      <c r="F45" s="15">
        <v>6025</v>
      </c>
      <c r="G45" s="16">
        <v>2.2999999999999998</v>
      </c>
      <c r="H45" s="17">
        <v>2.66</v>
      </c>
      <c r="I45" s="17">
        <v>3.87</v>
      </c>
      <c r="J45" s="18">
        <v>14</v>
      </c>
    </row>
    <row r="46" spans="1:10" x14ac:dyDescent="0.35">
      <c r="A46" s="12" t="s">
        <v>43</v>
      </c>
      <c r="B46" s="57">
        <v>513134</v>
      </c>
      <c r="C46" s="57">
        <v>359425</v>
      </c>
      <c r="D46" s="57">
        <v>14574</v>
      </c>
      <c r="E46" s="57">
        <v>100400</v>
      </c>
      <c r="F46" s="15">
        <v>6889</v>
      </c>
      <c r="G46" s="16">
        <v>2.8</v>
      </c>
      <c r="H46" s="17">
        <v>2.84</v>
      </c>
      <c r="I46" s="17">
        <v>4.05</v>
      </c>
      <c r="J46" s="18">
        <v>12</v>
      </c>
    </row>
    <row r="47" spans="1:10" x14ac:dyDescent="0.35">
      <c r="A47" s="12" t="s">
        <v>44</v>
      </c>
      <c r="B47" s="57">
        <v>2090773</v>
      </c>
      <c r="C47" s="57">
        <v>1288429</v>
      </c>
      <c r="D47" s="57">
        <v>34419</v>
      </c>
      <c r="E47" s="57">
        <v>218311</v>
      </c>
      <c r="F47" s="15">
        <v>6343</v>
      </c>
      <c r="G47" s="16">
        <v>2.2000000000000002</v>
      </c>
      <c r="H47" s="17">
        <v>1.65</v>
      </c>
      <c r="I47" s="17">
        <v>2.67</v>
      </c>
      <c r="J47" s="18">
        <v>34</v>
      </c>
    </row>
    <row r="48" spans="1:10" x14ac:dyDescent="0.35">
      <c r="A48" s="12" t="s">
        <v>45</v>
      </c>
      <c r="B48" s="57">
        <v>411441</v>
      </c>
      <c r="C48" s="57">
        <v>278501</v>
      </c>
      <c r="D48" s="57">
        <v>4997</v>
      </c>
      <c r="E48" s="57">
        <v>21828</v>
      </c>
      <c r="F48" s="15">
        <v>4368</v>
      </c>
      <c r="G48" s="16">
        <v>0.9</v>
      </c>
      <c r="H48" s="17">
        <v>1.21</v>
      </c>
      <c r="I48" s="17">
        <v>1.79</v>
      </c>
      <c r="J48" s="18">
        <v>50</v>
      </c>
    </row>
    <row r="49" spans="1:14" x14ac:dyDescent="0.35">
      <c r="A49" s="12" t="s">
        <v>46</v>
      </c>
      <c r="B49" s="57">
        <v>2902907</v>
      </c>
      <c r="C49" s="57">
        <v>1810349</v>
      </c>
      <c r="D49" s="57">
        <v>33951</v>
      </c>
      <c r="E49" s="57">
        <v>159603</v>
      </c>
      <c r="F49" s="15">
        <v>4701</v>
      </c>
      <c r="G49" s="16">
        <v>1</v>
      </c>
      <c r="H49" s="17">
        <v>1.17</v>
      </c>
      <c r="I49" s="17">
        <v>1.88</v>
      </c>
      <c r="J49" s="18">
        <v>48</v>
      </c>
    </row>
    <row r="50" spans="1:14" x14ac:dyDescent="0.35">
      <c r="A50" s="12" t="s">
        <v>47</v>
      </c>
      <c r="B50" s="57">
        <v>11417280</v>
      </c>
      <c r="C50" s="57">
        <v>7056816</v>
      </c>
      <c r="D50" s="57">
        <v>239691</v>
      </c>
      <c r="E50" s="57">
        <v>1158305</v>
      </c>
      <c r="F50" s="15">
        <v>4832</v>
      </c>
      <c r="G50" s="16">
        <v>1.3</v>
      </c>
      <c r="H50" s="17">
        <v>2.1</v>
      </c>
      <c r="I50" s="17">
        <v>3.4</v>
      </c>
      <c r="J50" s="18">
        <v>20</v>
      </c>
    </row>
    <row r="51" spans="1:14" x14ac:dyDescent="0.35">
      <c r="A51" s="12" t="s">
        <v>48</v>
      </c>
      <c r="B51" s="57">
        <v>1159631</v>
      </c>
      <c r="C51" s="57">
        <v>721793</v>
      </c>
      <c r="D51" s="57">
        <v>21133</v>
      </c>
      <c r="E51" s="57">
        <v>133472</v>
      </c>
      <c r="F51" s="15">
        <v>6316</v>
      </c>
      <c r="G51" s="16">
        <v>2.2000000000000002</v>
      </c>
      <c r="H51" s="17">
        <v>1.82</v>
      </c>
      <c r="I51" s="17">
        <v>2.93</v>
      </c>
      <c r="J51" s="18">
        <v>27</v>
      </c>
    </row>
    <row r="52" spans="1:14" x14ac:dyDescent="0.35">
      <c r="A52" s="12" t="s">
        <v>49</v>
      </c>
      <c r="B52" s="57">
        <v>320656</v>
      </c>
      <c r="C52" s="57">
        <v>223556</v>
      </c>
      <c r="D52" s="57">
        <v>7448</v>
      </c>
      <c r="E52" s="57">
        <v>61721</v>
      </c>
      <c r="F52" s="15">
        <v>8287</v>
      </c>
      <c r="G52" s="16">
        <v>3.4</v>
      </c>
      <c r="H52" s="17">
        <v>2.3199999999999998</v>
      </c>
      <c r="I52" s="17">
        <v>3.33</v>
      </c>
      <c r="J52" s="18">
        <v>22</v>
      </c>
    </row>
    <row r="53" spans="1:14" x14ac:dyDescent="0.35">
      <c r="A53" s="12" t="s">
        <v>50</v>
      </c>
      <c r="B53" s="57">
        <v>3801986</v>
      </c>
      <c r="C53" s="57">
        <v>2693726</v>
      </c>
      <c r="D53" s="57">
        <v>145728</v>
      </c>
      <c r="E53" s="57">
        <v>824179</v>
      </c>
      <c r="F53" s="15">
        <v>5656</v>
      </c>
      <c r="G53" s="16">
        <v>2.5</v>
      </c>
      <c r="H53" s="17">
        <v>3.83</v>
      </c>
      <c r="I53" s="17">
        <v>5.41</v>
      </c>
      <c r="J53" s="18">
        <v>8</v>
      </c>
    </row>
    <row r="54" spans="1:14" x14ac:dyDescent="0.35">
      <c r="A54" s="12" t="s">
        <v>51</v>
      </c>
      <c r="B54" s="57">
        <v>3216985</v>
      </c>
      <c r="C54" s="57">
        <v>2282175</v>
      </c>
      <c r="D54" s="57">
        <v>63713</v>
      </c>
      <c r="E54" s="57">
        <v>322466</v>
      </c>
      <c r="F54" s="15">
        <v>5061</v>
      </c>
      <c r="G54" s="16">
        <v>1.3</v>
      </c>
      <c r="H54" s="17">
        <v>1.98</v>
      </c>
      <c r="I54" s="17">
        <v>2.79</v>
      </c>
      <c r="J54" s="18">
        <v>29</v>
      </c>
    </row>
    <row r="55" spans="1:14" x14ac:dyDescent="0.35">
      <c r="A55" s="12" t="s">
        <v>52</v>
      </c>
      <c r="B55" s="57">
        <v>791595</v>
      </c>
      <c r="C55" s="57">
        <v>529387</v>
      </c>
      <c r="D55" s="57">
        <v>10743</v>
      </c>
      <c r="E55" s="57">
        <v>66631</v>
      </c>
      <c r="F55" s="15">
        <v>6202</v>
      </c>
      <c r="G55" s="16">
        <v>1.7</v>
      </c>
      <c r="H55" s="17">
        <v>1.36</v>
      </c>
      <c r="I55" s="17">
        <v>2.0299999999999998</v>
      </c>
      <c r="J55" s="18">
        <v>45</v>
      </c>
    </row>
    <row r="56" spans="1:14" x14ac:dyDescent="0.35">
      <c r="A56" s="12" t="s">
        <v>53</v>
      </c>
      <c r="B56" s="57">
        <v>2772794</v>
      </c>
      <c r="C56" s="57">
        <v>1916922</v>
      </c>
      <c r="D56" s="57">
        <v>62830</v>
      </c>
      <c r="E56" s="57">
        <v>434425</v>
      </c>
      <c r="F56" s="15">
        <v>6914</v>
      </c>
      <c r="G56" s="16">
        <v>2.6</v>
      </c>
      <c r="H56" s="17">
        <v>2.27</v>
      </c>
      <c r="I56" s="17">
        <v>3.28</v>
      </c>
      <c r="J56" s="18">
        <v>23</v>
      </c>
    </row>
    <row r="57" spans="1:14" x14ac:dyDescent="0.35">
      <c r="A57" s="12" t="s">
        <v>54</v>
      </c>
      <c r="B57" s="57">
        <v>294713</v>
      </c>
      <c r="C57" s="57">
        <v>207418</v>
      </c>
      <c r="D57" s="57">
        <v>3817</v>
      </c>
      <c r="E57" s="57">
        <v>31931</v>
      </c>
      <c r="F57" s="15">
        <v>8365</v>
      </c>
      <c r="G57" s="16">
        <v>1.4</v>
      </c>
      <c r="H57" s="17">
        <v>1.3</v>
      </c>
      <c r="I57" s="17">
        <v>1.84</v>
      </c>
      <c r="J57" s="18">
        <v>49</v>
      </c>
    </row>
    <row r="58" spans="1:14" x14ac:dyDescent="0.35">
      <c r="A58" s="20" t="s">
        <v>95</v>
      </c>
      <c r="B58" s="58">
        <v>1110020</v>
      </c>
      <c r="C58" s="58">
        <v>373391</v>
      </c>
      <c r="D58" s="58">
        <v>21856</v>
      </c>
      <c r="E58" s="58">
        <v>103549</v>
      </c>
      <c r="F58" s="23">
        <v>4738</v>
      </c>
      <c r="G58" s="24">
        <v>1.8</v>
      </c>
      <c r="H58" s="25">
        <v>1.97</v>
      </c>
      <c r="I58" s="25">
        <v>5.85</v>
      </c>
      <c r="J58" s="26" t="s">
        <v>74</v>
      </c>
      <c r="N58" s="41" t="s">
        <v>136</v>
      </c>
    </row>
    <row r="59" spans="1:14" x14ac:dyDescent="0.35">
      <c r="A59" s="27" t="s">
        <v>135</v>
      </c>
      <c r="B59" s="28"/>
      <c r="C59" s="28"/>
      <c r="D59" s="28"/>
      <c r="E59" s="28"/>
      <c r="F59" s="28"/>
      <c r="G59" s="29"/>
      <c r="H59" s="29"/>
      <c r="I59" s="29"/>
      <c r="J59" s="28"/>
    </row>
    <row r="60" spans="1:14" x14ac:dyDescent="0.35">
      <c r="A60" s="27" t="s">
        <v>137</v>
      </c>
      <c r="B60" s="28"/>
      <c r="C60" s="28"/>
      <c r="D60" s="28"/>
      <c r="E60" s="28"/>
      <c r="F60" s="28"/>
      <c r="G60" s="29"/>
      <c r="H60" s="29"/>
      <c r="I60" s="29"/>
      <c r="J60" s="28"/>
    </row>
    <row r="61" spans="1:14" x14ac:dyDescent="0.35">
      <c r="A61" s="27" t="s">
        <v>138</v>
      </c>
      <c r="B61" s="28"/>
      <c r="C61" s="28"/>
      <c r="D61" s="28"/>
      <c r="E61" s="28"/>
      <c r="F61" s="28"/>
      <c r="G61" s="29"/>
      <c r="H61" s="29"/>
      <c r="I61" s="29"/>
      <c r="J61" s="28"/>
    </row>
    <row r="62" spans="1:14" x14ac:dyDescent="0.35">
      <c r="A62" s="30" t="s">
        <v>119</v>
      </c>
      <c r="B62" s="31"/>
      <c r="C62" s="31"/>
      <c r="D62" s="31"/>
      <c r="E62" s="31"/>
      <c r="F62" s="31"/>
      <c r="G62" s="30"/>
      <c r="H62" s="30"/>
      <c r="I62" s="30"/>
      <c r="J62" s="30"/>
    </row>
    <row r="63" spans="1:14" x14ac:dyDescent="0.35">
      <c r="A63" s="30" t="s">
        <v>103</v>
      </c>
      <c r="B63" s="31"/>
      <c r="C63" s="31"/>
      <c r="D63" s="31"/>
      <c r="E63" s="31"/>
      <c r="F63" s="31"/>
      <c r="G63" s="30"/>
      <c r="H63" s="30"/>
      <c r="I63" s="30"/>
      <c r="J63" s="30"/>
    </row>
    <row r="64" spans="1:14" x14ac:dyDescent="0.35">
      <c r="A64" s="97" t="s">
        <v>140</v>
      </c>
      <c r="B64" s="98"/>
      <c r="C64" s="98"/>
      <c r="D64" s="98"/>
      <c r="E64" s="98"/>
      <c r="F64" s="98"/>
      <c r="G64" s="98"/>
      <c r="H64" s="98"/>
      <c r="I64" s="98"/>
      <c r="J64" s="98"/>
    </row>
    <row r="65" spans="1:10" x14ac:dyDescent="0.35">
      <c r="A65" s="98"/>
      <c r="B65" s="98"/>
      <c r="C65" s="98"/>
      <c r="D65" s="98"/>
      <c r="E65" s="98"/>
      <c r="F65" s="98"/>
      <c r="G65" s="98"/>
      <c r="H65" s="98"/>
      <c r="I65" s="98"/>
      <c r="J65" s="98"/>
    </row>
    <row r="66" spans="1:10" x14ac:dyDescent="0.35">
      <c r="A66" s="30" t="s">
        <v>107</v>
      </c>
      <c r="B66" s="31"/>
      <c r="C66" s="31"/>
      <c r="D66" s="31"/>
      <c r="E66" s="31"/>
      <c r="F66" s="31"/>
      <c r="G66" s="30"/>
      <c r="H66" s="30"/>
      <c r="I66" s="30"/>
      <c r="J66" s="30"/>
    </row>
    <row r="67" spans="1:10" x14ac:dyDescent="0.35">
      <c r="A67" s="30" t="s">
        <v>108</v>
      </c>
      <c r="B67" s="31"/>
      <c r="C67" s="31"/>
      <c r="D67" s="31"/>
      <c r="E67" s="31"/>
      <c r="F67" s="31"/>
      <c r="G67" s="30"/>
      <c r="H67" s="30"/>
      <c r="I67" s="30"/>
      <c r="J67" s="30"/>
    </row>
    <row r="68" spans="1:10" x14ac:dyDescent="0.35">
      <c r="A68" s="30" t="s">
        <v>109</v>
      </c>
      <c r="B68" s="31"/>
      <c r="C68" s="31"/>
      <c r="D68" s="31"/>
      <c r="E68" s="31"/>
      <c r="F68" s="31"/>
      <c r="G68" s="30"/>
      <c r="H68" s="30"/>
      <c r="I68" s="30"/>
      <c r="J68" s="30"/>
    </row>
    <row r="69" spans="1:10" x14ac:dyDescent="0.35">
      <c r="A69" s="30" t="s">
        <v>110</v>
      </c>
      <c r="B69" s="31"/>
      <c r="C69" s="31"/>
      <c r="D69" s="31"/>
      <c r="E69" s="31"/>
      <c r="F69" s="31"/>
      <c r="G69" s="30"/>
      <c r="H69" s="30"/>
      <c r="I69" s="30"/>
      <c r="J69" s="30"/>
    </row>
    <row r="70" spans="1:10" x14ac:dyDescent="0.35">
      <c r="A70" s="30" t="s">
        <v>111</v>
      </c>
      <c r="B70" s="31"/>
      <c r="C70" s="31"/>
      <c r="D70" s="31"/>
      <c r="E70" s="31"/>
      <c r="F70" s="31"/>
      <c r="G70" s="30"/>
      <c r="H70" s="30"/>
      <c r="I70" s="30"/>
      <c r="J70" s="30"/>
    </row>
    <row r="71" spans="1:10" x14ac:dyDescent="0.35">
      <c r="A71" s="30" t="s">
        <v>112</v>
      </c>
      <c r="B71" s="31"/>
      <c r="C71" s="31"/>
      <c r="D71" s="31"/>
      <c r="E71" s="31"/>
      <c r="F71" s="31"/>
      <c r="G71" s="30"/>
      <c r="H71" s="30"/>
      <c r="I71" s="30"/>
      <c r="J71" s="30"/>
    </row>
    <row r="72" spans="1:10" x14ac:dyDescent="0.35">
      <c r="A72" s="30" t="s">
        <v>122</v>
      </c>
      <c r="B72" s="31"/>
      <c r="C72" s="31"/>
      <c r="D72" s="31"/>
      <c r="E72" s="31"/>
      <c r="F72" s="31"/>
      <c r="G72" s="30"/>
      <c r="H72" s="30"/>
      <c r="I72" s="30"/>
      <c r="J72" s="30"/>
    </row>
    <row r="73" spans="1:10" x14ac:dyDescent="0.35">
      <c r="A73" s="32" t="s">
        <v>141</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0" fitToWidth="0" orientation="portrait"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showGridLines="0" zoomScaleNormal="100" workbookViewId="0"/>
  </sheetViews>
  <sheetFormatPr defaultColWidth="9.1796875" defaultRowHeight="13.5" x14ac:dyDescent="0.35"/>
  <cols>
    <col min="1" max="1" width="14.81640625" style="41" customWidth="1"/>
    <col min="2" max="2" width="12.1796875" style="41" bestFit="1" customWidth="1"/>
    <col min="3" max="3" width="11.26953125" style="41" customWidth="1"/>
    <col min="4" max="4" width="10.26953125" style="41" customWidth="1"/>
    <col min="5" max="5" width="11.1796875" style="41" bestFit="1" customWidth="1"/>
    <col min="6" max="6" width="11" style="41" bestFit="1" customWidth="1"/>
    <col min="7" max="9" width="8.1796875" style="41" bestFit="1" customWidth="1"/>
    <col min="10" max="10" width="5" style="41" bestFit="1" customWidth="1"/>
    <col min="11" max="16384" width="9.1796875" style="41"/>
  </cols>
  <sheetData>
    <row r="1" spans="1:10" x14ac:dyDescent="0.35">
      <c r="A1" s="38">
        <v>41241</v>
      </c>
      <c r="B1" s="39"/>
      <c r="C1" s="39"/>
      <c r="D1" s="39"/>
      <c r="E1" s="39"/>
      <c r="F1" s="39"/>
      <c r="G1" s="40"/>
      <c r="H1" s="40"/>
      <c r="I1" s="40"/>
      <c r="J1" s="40"/>
    </row>
    <row r="2" spans="1:10" x14ac:dyDescent="0.35">
      <c r="A2" s="42" t="s">
        <v>133</v>
      </c>
      <c r="B2" s="43"/>
      <c r="C2" s="43"/>
      <c r="D2" s="43"/>
      <c r="E2" s="43"/>
      <c r="F2" s="43"/>
      <c r="G2" s="43"/>
      <c r="H2" s="43"/>
      <c r="I2" s="43"/>
      <c r="J2" s="43"/>
    </row>
    <row r="3" spans="1:10" ht="14" thickBot="1" x14ac:dyDescent="0.4">
      <c r="A3" s="44"/>
      <c r="B3" s="39"/>
      <c r="C3" s="39"/>
      <c r="D3" s="39"/>
      <c r="E3" s="39"/>
      <c r="F3" s="39"/>
      <c r="G3" s="40"/>
      <c r="H3" s="40"/>
      <c r="I3" s="40"/>
      <c r="J3" s="40"/>
    </row>
    <row r="4" spans="1:10" ht="14" thickTop="1" x14ac:dyDescent="0.35">
      <c r="A4" s="1" t="s">
        <v>0</v>
      </c>
      <c r="B4" s="95" t="s">
        <v>2</v>
      </c>
      <c r="C4" s="96"/>
      <c r="D4" s="96"/>
      <c r="E4" s="95" t="s">
        <v>64</v>
      </c>
      <c r="F4" s="96"/>
      <c r="G4" s="96"/>
      <c r="H4" s="95" t="s">
        <v>67</v>
      </c>
      <c r="I4" s="96"/>
      <c r="J4" s="96"/>
    </row>
    <row r="5" spans="1:10" ht="18" x14ac:dyDescent="0.35">
      <c r="A5" s="2" t="s">
        <v>1</v>
      </c>
      <c r="B5" s="3" t="s">
        <v>61</v>
      </c>
      <c r="C5" s="3" t="s">
        <v>62</v>
      </c>
      <c r="D5" s="3" t="s">
        <v>63</v>
      </c>
      <c r="E5" s="3" t="s">
        <v>65</v>
      </c>
      <c r="F5" s="3" t="s">
        <v>66</v>
      </c>
      <c r="G5" s="3" t="s">
        <v>94</v>
      </c>
      <c r="H5" s="3" t="s">
        <v>68</v>
      </c>
      <c r="I5" s="3" t="s">
        <v>69</v>
      </c>
      <c r="J5" s="4" t="s">
        <v>70</v>
      </c>
    </row>
    <row r="6" spans="1:10" x14ac:dyDescent="0.35">
      <c r="A6" s="5" t="s">
        <v>115</v>
      </c>
      <c r="B6" s="56">
        <v>144002309</v>
      </c>
      <c r="C6" s="56">
        <v>93798331</v>
      </c>
      <c r="D6" s="56">
        <v>4063557</v>
      </c>
      <c r="E6" s="56">
        <v>27495457</v>
      </c>
      <c r="F6" s="8">
        <f>E6*1000/D6</f>
        <v>6766.3519916171963</v>
      </c>
      <c r="G6" s="9">
        <v>2.743755081725161</v>
      </c>
      <c r="H6" s="10">
        <f>$D6/B6*100</f>
        <v>2.821869335442392</v>
      </c>
      <c r="I6" s="10">
        <f>$D6/C6*100</f>
        <v>4.3322274039183064</v>
      </c>
      <c r="J6" s="18" t="s">
        <v>74</v>
      </c>
    </row>
    <row r="7" spans="1:10" x14ac:dyDescent="0.35">
      <c r="A7" s="12" t="s">
        <v>4</v>
      </c>
      <c r="B7" s="57">
        <v>2102251</v>
      </c>
      <c r="C7" s="57">
        <v>1254979</v>
      </c>
      <c r="D7" s="57">
        <v>24756</v>
      </c>
      <c r="E7" s="57">
        <v>127612</v>
      </c>
      <c r="F7" s="15">
        <f>E7*1000/D7</f>
        <v>5154.7907577960896</v>
      </c>
      <c r="G7" s="16">
        <v>1.1839619416151972</v>
      </c>
      <c r="H7" s="17">
        <f t="shared" ref="H7:I58" si="0">$D7/B7*100</f>
        <v>1.1775948733048527</v>
      </c>
      <c r="I7" s="17">
        <f t="shared" si="0"/>
        <v>1.9726226494626604</v>
      </c>
      <c r="J7" s="18">
        <f>RANK(I7, I7:I57)</f>
        <v>45</v>
      </c>
    </row>
    <row r="8" spans="1:10" x14ac:dyDescent="0.35">
      <c r="A8" s="12" t="s">
        <v>5</v>
      </c>
      <c r="B8" s="57">
        <v>373765</v>
      </c>
      <c r="C8" s="57">
        <v>291628</v>
      </c>
      <c r="D8" s="57">
        <v>4611</v>
      </c>
      <c r="E8" s="57">
        <v>17614</v>
      </c>
      <c r="F8" s="15">
        <f t="shared" ref="F8:F57" si="1">E8*1000/D8</f>
        <v>3819.9956625460854</v>
      </c>
      <c r="G8" s="16">
        <v>0.63965915834015463</v>
      </c>
      <c r="H8" s="17">
        <f t="shared" si="0"/>
        <v>1.2336628630289086</v>
      </c>
      <c r="I8" s="17">
        <f t="shared" si="0"/>
        <v>1.5811238975681348</v>
      </c>
      <c r="J8" s="18">
        <f>RANK(I8, I7:I57)</f>
        <v>51</v>
      </c>
    </row>
    <row r="9" spans="1:10" x14ac:dyDescent="0.35">
      <c r="A9" s="12" t="s">
        <v>6</v>
      </c>
      <c r="B9" s="57">
        <v>2718609</v>
      </c>
      <c r="C9" s="57">
        <v>1691300</v>
      </c>
      <c r="D9" s="57">
        <v>42604</v>
      </c>
      <c r="E9" s="57">
        <v>237913</v>
      </c>
      <c r="F9" s="15">
        <f t="shared" si="1"/>
        <v>5584.2878602948076</v>
      </c>
      <c r="G9" s="16">
        <v>1.5709956821439914</v>
      </c>
      <c r="H9" s="17">
        <f t="shared" si="0"/>
        <v>1.5671249525032838</v>
      </c>
      <c r="I9" s="17">
        <f t="shared" si="0"/>
        <v>2.5190090462957486</v>
      </c>
      <c r="J9" s="18">
        <f>RANK(I9, I7:I57)</f>
        <v>36</v>
      </c>
    </row>
    <row r="10" spans="1:10" x14ac:dyDescent="0.35">
      <c r="A10" s="12" t="s">
        <v>7</v>
      </c>
      <c r="B10" s="57">
        <v>1224333</v>
      </c>
      <c r="C10" s="57">
        <v>748945</v>
      </c>
      <c r="D10" s="57">
        <v>18363</v>
      </c>
      <c r="E10" s="57">
        <v>118344</v>
      </c>
      <c r="F10" s="15">
        <f t="shared" si="1"/>
        <v>6444.6985786636169</v>
      </c>
      <c r="G10" s="16">
        <v>2.068878348855224</v>
      </c>
      <c r="H10" s="17">
        <f t="shared" si="0"/>
        <v>1.4998370541347819</v>
      </c>
      <c r="I10" s="17">
        <f t="shared" si="0"/>
        <v>2.4518489341673955</v>
      </c>
      <c r="J10" s="18">
        <f>RANK(I10, I7:I57)</f>
        <v>38</v>
      </c>
    </row>
    <row r="11" spans="1:10" x14ac:dyDescent="0.35">
      <c r="A11" s="12" t="s">
        <v>8</v>
      </c>
      <c r="B11" s="57">
        <v>16683781</v>
      </c>
      <c r="C11" s="57">
        <v>10583346</v>
      </c>
      <c r="D11" s="57">
        <v>745665</v>
      </c>
      <c r="E11" s="57">
        <v>6040217</v>
      </c>
      <c r="F11" s="15">
        <f t="shared" si="1"/>
        <v>8100.4432285275561</v>
      </c>
      <c r="G11" s="16">
        <v>4.525939991413761</v>
      </c>
      <c r="H11" s="17">
        <f t="shared" si="0"/>
        <v>4.4694005513498416</v>
      </c>
      <c r="I11" s="17">
        <f t="shared" si="0"/>
        <v>7.0456451107239619</v>
      </c>
      <c r="J11" s="18">
        <f>RANK(I11, I7:I57)</f>
        <v>5</v>
      </c>
    </row>
    <row r="12" spans="1:10" x14ac:dyDescent="0.35">
      <c r="A12" s="12" t="s">
        <v>9</v>
      </c>
      <c r="B12" s="57">
        <v>2369949</v>
      </c>
      <c r="C12" s="57">
        <v>1632686</v>
      </c>
      <c r="D12" s="57">
        <v>56282</v>
      </c>
      <c r="E12" s="57">
        <v>350228</v>
      </c>
      <c r="F12" s="15">
        <f t="shared" si="1"/>
        <v>6222.7355104651579</v>
      </c>
      <c r="G12" s="16">
        <v>1.9672277741816548</v>
      </c>
      <c r="H12" s="17">
        <f t="shared" si="0"/>
        <v>2.3748190361902304</v>
      </c>
      <c r="I12" s="17">
        <f t="shared" si="0"/>
        <v>3.4472029526804295</v>
      </c>
      <c r="J12" s="18">
        <f>RANK(I12, I7:I57)</f>
        <v>16</v>
      </c>
    </row>
    <row r="13" spans="1:10" x14ac:dyDescent="0.35">
      <c r="A13" s="12" t="s">
        <v>10</v>
      </c>
      <c r="B13" s="57">
        <v>1727550</v>
      </c>
      <c r="C13" s="57">
        <v>1267810</v>
      </c>
      <c r="D13" s="57">
        <v>97467</v>
      </c>
      <c r="E13" s="57">
        <v>738125</v>
      </c>
      <c r="F13" s="15">
        <f t="shared" si="1"/>
        <v>7573.0760154719037</v>
      </c>
      <c r="G13" s="16">
        <v>3.2585719259145653</v>
      </c>
      <c r="H13" s="17">
        <f t="shared" si="0"/>
        <v>5.6419206390553098</v>
      </c>
      <c r="I13" s="17">
        <f t="shared" si="0"/>
        <v>7.6878238852824952</v>
      </c>
      <c r="J13" s="18">
        <f>RANK(I13, I7:I57)</f>
        <v>3</v>
      </c>
    </row>
    <row r="14" spans="1:10" x14ac:dyDescent="0.35">
      <c r="A14" s="12" t="s">
        <v>11</v>
      </c>
      <c r="B14" s="57">
        <v>427754</v>
      </c>
      <c r="C14" s="57">
        <v>300038</v>
      </c>
      <c r="D14" s="57">
        <v>9760</v>
      </c>
      <c r="E14" s="57">
        <v>60160</v>
      </c>
      <c r="F14" s="15">
        <f t="shared" si="1"/>
        <v>6163.9344262295081</v>
      </c>
      <c r="G14" s="16">
        <v>2.2289324021414942</v>
      </c>
      <c r="H14" s="17">
        <f t="shared" si="0"/>
        <v>2.2816852677005941</v>
      </c>
      <c r="I14" s="17">
        <f t="shared" si="0"/>
        <v>3.2529212966357592</v>
      </c>
      <c r="J14" s="18">
        <f>RANK(I14, I7:I57)</f>
        <v>21</v>
      </c>
    </row>
    <row r="15" spans="1:10" x14ac:dyDescent="0.35">
      <c r="A15" s="12" t="s">
        <v>12</v>
      </c>
      <c r="B15" s="57">
        <v>322864</v>
      </c>
      <c r="C15" s="57">
        <v>235687</v>
      </c>
      <c r="D15" s="57">
        <v>17546</v>
      </c>
      <c r="E15" s="57">
        <v>131621</v>
      </c>
      <c r="F15" s="15">
        <f t="shared" si="1"/>
        <v>7501.4818192180555</v>
      </c>
      <c r="G15" s="16">
        <v>3.5542570965110376</v>
      </c>
      <c r="H15" s="17">
        <f t="shared" si="0"/>
        <v>5.4344863471926264</v>
      </c>
      <c r="I15" s="17">
        <f t="shared" si="0"/>
        <v>7.4446193468456041</v>
      </c>
      <c r="J15" s="18">
        <f>RANK(I15, I7:I57)</f>
        <v>4</v>
      </c>
    </row>
    <row r="16" spans="1:10" x14ac:dyDescent="0.35">
      <c r="A16" s="12" t="s">
        <v>13</v>
      </c>
      <c r="B16" s="57">
        <v>9631252</v>
      </c>
      <c r="C16" s="57">
        <v>5879430</v>
      </c>
      <c r="D16" s="57">
        <v>150725</v>
      </c>
      <c r="E16" s="57">
        <v>1009386</v>
      </c>
      <c r="F16" s="15">
        <f t="shared" si="1"/>
        <v>6696.8717863658985</v>
      </c>
      <c r="G16" s="16">
        <v>1.6847212854184432</v>
      </c>
      <c r="H16" s="17">
        <f t="shared" si="0"/>
        <v>1.5649574946227138</v>
      </c>
      <c r="I16" s="17">
        <f t="shared" si="0"/>
        <v>2.5635988522696929</v>
      </c>
      <c r="J16" s="18">
        <f>RANK(I16, I7:I57)</f>
        <v>34</v>
      </c>
    </row>
    <row r="17" spans="1:10" x14ac:dyDescent="0.35">
      <c r="A17" s="12" t="s">
        <v>14</v>
      </c>
      <c r="B17" s="57">
        <v>4589611</v>
      </c>
      <c r="C17" s="57">
        <v>2639561</v>
      </c>
      <c r="D17" s="57">
        <v>110177</v>
      </c>
      <c r="E17" s="57">
        <v>556908</v>
      </c>
      <c r="F17" s="15">
        <f t="shared" si="1"/>
        <v>5054.6665819544914</v>
      </c>
      <c r="G17" s="16">
        <v>2.2544425522530096</v>
      </c>
      <c r="H17" s="17">
        <f t="shared" si="0"/>
        <v>2.4005738176939175</v>
      </c>
      <c r="I17" s="17">
        <f t="shared" si="0"/>
        <v>4.1740653085872994</v>
      </c>
      <c r="J17" s="18">
        <f>RANK(I17, I7:I57)</f>
        <v>10</v>
      </c>
    </row>
    <row r="18" spans="1:10" x14ac:dyDescent="0.35">
      <c r="A18" s="12" t="s">
        <v>15</v>
      </c>
      <c r="B18" s="57">
        <v>653371</v>
      </c>
      <c r="C18" s="57">
        <v>447802</v>
      </c>
      <c r="D18" s="57">
        <v>11670</v>
      </c>
      <c r="E18" s="57">
        <v>74235</v>
      </c>
      <c r="F18" s="15">
        <f t="shared" si="1"/>
        <v>6361.1825192802053</v>
      </c>
      <c r="G18" s="16">
        <v>2.1195344932932088</v>
      </c>
      <c r="H18" s="17">
        <f t="shared" si="0"/>
        <v>1.786121514422893</v>
      </c>
      <c r="I18" s="17">
        <f t="shared" si="0"/>
        <v>2.6060625008374236</v>
      </c>
      <c r="J18" s="18">
        <f>RANK(I18, I7:I57)</f>
        <v>31</v>
      </c>
    </row>
    <row r="19" spans="1:10" x14ac:dyDescent="0.35">
      <c r="A19" s="12" t="s">
        <v>16</v>
      </c>
      <c r="B19" s="57">
        <v>663291</v>
      </c>
      <c r="C19" s="57">
        <v>407579</v>
      </c>
      <c r="D19" s="57">
        <v>9990</v>
      </c>
      <c r="E19" s="57">
        <v>66455</v>
      </c>
      <c r="F19" s="15">
        <f t="shared" si="1"/>
        <v>6652.1521521521518</v>
      </c>
      <c r="G19" s="16">
        <v>2.2625297094272465</v>
      </c>
      <c r="H19" s="17">
        <f t="shared" si="0"/>
        <v>1.5061262703700184</v>
      </c>
      <c r="I19" s="17">
        <f t="shared" si="0"/>
        <v>2.4510585677868586</v>
      </c>
      <c r="J19" s="18">
        <f>RANK(I19, I7:I57)</f>
        <v>39</v>
      </c>
    </row>
    <row r="20" spans="1:10" x14ac:dyDescent="0.35">
      <c r="A20" s="12" t="s">
        <v>17</v>
      </c>
      <c r="B20" s="57">
        <v>6043865</v>
      </c>
      <c r="C20" s="57">
        <v>3991576</v>
      </c>
      <c r="D20" s="57">
        <v>169384</v>
      </c>
      <c r="E20" s="57">
        <v>950505</v>
      </c>
      <c r="F20" s="15">
        <f t="shared" si="1"/>
        <v>5611.5394606338259</v>
      </c>
      <c r="G20" s="16">
        <v>2.0308847551503009</v>
      </c>
      <c r="H20" s="17">
        <f t="shared" si="0"/>
        <v>2.8025774897354592</v>
      </c>
      <c r="I20" s="17">
        <f t="shared" si="0"/>
        <v>4.2435368886875757</v>
      </c>
      <c r="J20" s="18">
        <f>RANK(I20, I7:I57)</f>
        <v>9</v>
      </c>
    </row>
    <row r="21" spans="1:10" x14ac:dyDescent="0.35">
      <c r="A21" s="12" t="s">
        <v>18</v>
      </c>
      <c r="B21" s="57">
        <v>2981543</v>
      </c>
      <c r="C21" s="57">
        <v>1926407</v>
      </c>
      <c r="D21" s="57">
        <v>43960</v>
      </c>
      <c r="E21" s="57">
        <v>229810</v>
      </c>
      <c r="F21" s="15">
        <f t="shared" si="1"/>
        <v>5227.7070063694264</v>
      </c>
      <c r="G21" s="16">
        <v>1.5128017416079858</v>
      </c>
      <c r="H21" s="17">
        <f t="shared" si="0"/>
        <v>1.4744043604267991</v>
      </c>
      <c r="I21" s="17">
        <f t="shared" si="0"/>
        <v>2.2819684521495196</v>
      </c>
      <c r="J21" s="18">
        <f>RANK(I21, I7:I57)</f>
        <v>41</v>
      </c>
    </row>
    <row r="22" spans="1:10" x14ac:dyDescent="0.35">
      <c r="A22" s="12" t="s">
        <v>19</v>
      </c>
      <c r="B22" s="57">
        <v>1399927</v>
      </c>
      <c r="C22" s="57">
        <v>985391</v>
      </c>
      <c r="D22" s="57">
        <v>25149</v>
      </c>
      <c r="E22" s="57">
        <v>142884</v>
      </c>
      <c r="F22" s="15">
        <f t="shared" si="1"/>
        <v>5681.498270308959</v>
      </c>
      <c r="G22" s="16">
        <v>1.8870057511916276</v>
      </c>
      <c r="H22" s="17">
        <f t="shared" si="0"/>
        <v>1.7964508149353502</v>
      </c>
      <c r="I22" s="17">
        <f t="shared" si="0"/>
        <v>2.5521848687475326</v>
      </c>
      <c r="J22" s="18">
        <f>RANK(I22, I7:I57)</f>
        <v>35</v>
      </c>
    </row>
    <row r="23" spans="1:10" x14ac:dyDescent="0.35">
      <c r="A23" s="12" t="s">
        <v>20</v>
      </c>
      <c r="B23" s="57">
        <v>1307115</v>
      </c>
      <c r="C23" s="57">
        <v>870854</v>
      </c>
      <c r="D23" s="57">
        <v>28445</v>
      </c>
      <c r="E23" s="57">
        <v>178973</v>
      </c>
      <c r="F23" s="15">
        <f t="shared" si="1"/>
        <v>6291.8966426436982</v>
      </c>
      <c r="G23" s="16">
        <v>2.2302490068598604</v>
      </c>
      <c r="H23" s="17">
        <f t="shared" si="0"/>
        <v>2.1761665959001313</v>
      </c>
      <c r="I23" s="17">
        <f t="shared" si="0"/>
        <v>3.2663339664283564</v>
      </c>
      <c r="J23" s="18">
        <f>RANK(I23, I7:I57)</f>
        <v>20</v>
      </c>
    </row>
    <row r="24" spans="1:10" x14ac:dyDescent="0.35">
      <c r="A24" s="12" t="s">
        <v>21</v>
      </c>
      <c r="B24" s="57">
        <v>1856466</v>
      </c>
      <c r="C24" s="57">
        <v>1190122</v>
      </c>
      <c r="D24" s="57">
        <v>30957</v>
      </c>
      <c r="E24" s="57">
        <v>198211</v>
      </c>
      <c r="F24" s="15">
        <f t="shared" si="1"/>
        <v>6402.7845075427203</v>
      </c>
      <c r="G24" s="16">
        <v>2.2288479227435576</v>
      </c>
      <c r="H24" s="17">
        <f t="shared" si="0"/>
        <v>1.6675231326617346</v>
      </c>
      <c r="I24" s="17">
        <f t="shared" si="0"/>
        <v>2.6011618976878004</v>
      </c>
      <c r="J24" s="18">
        <f>RANK(I24, I7:I57)</f>
        <v>32</v>
      </c>
    </row>
    <row r="25" spans="1:10" x14ac:dyDescent="0.35">
      <c r="A25" s="12" t="s">
        <v>22</v>
      </c>
      <c r="B25" s="57">
        <v>1990904</v>
      </c>
      <c r="C25" s="57">
        <v>1232305</v>
      </c>
      <c r="D25" s="57">
        <v>33033</v>
      </c>
      <c r="E25" s="57">
        <v>157432</v>
      </c>
      <c r="F25" s="15">
        <f t="shared" si="1"/>
        <v>4765.9007659007657</v>
      </c>
      <c r="G25" s="16">
        <v>1.3492579689670323</v>
      </c>
      <c r="H25" s="17">
        <f t="shared" si="0"/>
        <v>1.6591960235149459</v>
      </c>
      <c r="I25" s="17">
        <f t="shared" si="0"/>
        <v>2.6805863808066999</v>
      </c>
      <c r="J25" s="18">
        <f>RANK(I25, I7:I57)</f>
        <v>29</v>
      </c>
    </row>
    <row r="26" spans="1:10" x14ac:dyDescent="0.35">
      <c r="A26" s="12" t="s">
        <v>23</v>
      </c>
      <c r="B26" s="57">
        <v>625057</v>
      </c>
      <c r="C26" s="57">
        <v>433997</v>
      </c>
      <c r="D26" s="57">
        <v>12776</v>
      </c>
      <c r="E26" s="57">
        <v>88118</v>
      </c>
      <c r="F26" s="15">
        <f t="shared" si="1"/>
        <v>6897.1509079524112</v>
      </c>
      <c r="G26" s="16">
        <v>2.8915066463175929</v>
      </c>
      <c r="H26" s="17">
        <f t="shared" si="0"/>
        <v>2.043973589608628</v>
      </c>
      <c r="I26" s="17">
        <f t="shared" si="0"/>
        <v>2.9437991506853733</v>
      </c>
      <c r="J26" s="18">
        <f>RANK(I26, I7:I57)</f>
        <v>25</v>
      </c>
    </row>
    <row r="27" spans="1:10" x14ac:dyDescent="0.35">
      <c r="A27" s="19" t="s">
        <v>24</v>
      </c>
      <c r="B27" s="57">
        <v>2787356</v>
      </c>
      <c r="C27" s="57">
        <v>2000578</v>
      </c>
      <c r="D27" s="57">
        <v>136214</v>
      </c>
      <c r="E27" s="57">
        <v>820635</v>
      </c>
      <c r="F27" s="15">
        <f t="shared" si="1"/>
        <v>6024.6009954923866</v>
      </c>
      <c r="G27" s="16">
        <v>3.4725945437651387</v>
      </c>
      <c r="H27" s="17">
        <f t="shared" si="0"/>
        <v>4.8868533477603862</v>
      </c>
      <c r="I27" s="17">
        <f t="shared" si="0"/>
        <v>6.8087322763721287</v>
      </c>
      <c r="J27" s="18">
        <f>RANK(I27, I7:I57)</f>
        <v>6</v>
      </c>
    </row>
    <row r="28" spans="1:10" x14ac:dyDescent="0.35">
      <c r="A28" s="12" t="s">
        <v>25</v>
      </c>
      <c r="B28" s="57">
        <v>3203128</v>
      </c>
      <c r="C28" s="57">
        <v>2359352</v>
      </c>
      <c r="D28" s="57">
        <v>150339</v>
      </c>
      <c r="E28" s="57">
        <v>1011940</v>
      </c>
      <c r="F28" s="15">
        <f t="shared" si="1"/>
        <v>6731.0544835338796</v>
      </c>
      <c r="G28" s="16">
        <v>3.0463633416709897</v>
      </c>
      <c r="H28" s="17">
        <f t="shared" si="0"/>
        <v>4.6935058480335474</v>
      </c>
      <c r="I28" s="17">
        <f t="shared" si="0"/>
        <v>6.3720462228611927</v>
      </c>
      <c r="J28" s="18">
        <f>RANK(I28, I7:I57)</f>
        <v>7</v>
      </c>
    </row>
    <row r="29" spans="1:10" x14ac:dyDescent="0.35">
      <c r="A29" s="12" t="s">
        <v>26</v>
      </c>
      <c r="B29" s="57">
        <v>4606814</v>
      </c>
      <c r="C29" s="57">
        <v>2963489</v>
      </c>
      <c r="D29" s="57">
        <v>83515</v>
      </c>
      <c r="E29" s="57">
        <v>453368</v>
      </c>
      <c r="F29" s="15">
        <f t="shared" si="1"/>
        <v>5428.5816919116323</v>
      </c>
      <c r="G29" s="16">
        <v>1.785226433013096</v>
      </c>
      <c r="H29" s="17">
        <f t="shared" si="0"/>
        <v>1.8128580836994936</v>
      </c>
      <c r="I29" s="17">
        <f t="shared" si="0"/>
        <v>2.8181309260807108</v>
      </c>
      <c r="J29" s="18">
        <f>RANK(I29, I7:I57)</f>
        <v>27</v>
      </c>
    </row>
    <row r="30" spans="1:10" x14ac:dyDescent="0.35">
      <c r="A30" s="12" t="s">
        <v>27</v>
      </c>
      <c r="B30" s="57">
        <v>2561055</v>
      </c>
      <c r="C30" s="57">
        <v>1814484</v>
      </c>
      <c r="D30" s="57">
        <v>75458</v>
      </c>
      <c r="E30" s="57">
        <v>496696</v>
      </c>
      <c r="F30" s="15">
        <f t="shared" si="1"/>
        <v>6582.416708632617</v>
      </c>
      <c r="G30" s="16">
        <v>2.726322246749135</v>
      </c>
      <c r="H30" s="17">
        <f t="shared" si="0"/>
        <v>2.9463639008143128</v>
      </c>
      <c r="I30" s="17">
        <f t="shared" si="0"/>
        <v>4.1586478580136284</v>
      </c>
      <c r="J30" s="18">
        <f>RANK(I30, I7:I57)</f>
        <v>11</v>
      </c>
    </row>
    <row r="31" spans="1:10" x14ac:dyDescent="0.35">
      <c r="A31" s="12" t="s">
        <v>28</v>
      </c>
      <c r="B31" s="57">
        <v>1283495</v>
      </c>
      <c r="C31" s="57">
        <v>712035</v>
      </c>
      <c r="D31" s="57">
        <v>14270</v>
      </c>
      <c r="E31" s="57">
        <v>67545</v>
      </c>
      <c r="F31" s="15">
        <f t="shared" si="1"/>
        <v>4733.3566923615981</v>
      </c>
      <c r="G31" s="16">
        <v>1.2079569030592454</v>
      </c>
      <c r="H31" s="17">
        <f t="shared" si="0"/>
        <v>1.1118079930190612</v>
      </c>
      <c r="I31" s="17">
        <f t="shared" si="0"/>
        <v>2.004114966258681</v>
      </c>
      <c r="J31" s="18">
        <f>RANK(I31, I7:I57)</f>
        <v>44</v>
      </c>
    </row>
    <row r="32" spans="1:10" x14ac:dyDescent="0.35">
      <c r="A32" s="12" t="s">
        <v>29</v>
      </c>
      <c r="B32" s="57">
        <v>2688872</v>
      </c>
      <c r="C32" s="57">
        <v>1772097</v>
      </c>
      <c r="D32" s="57">
        <v>48856</v>
      </c>
      <c r="E32" s="57">
        <v>322044</v>
      </c>
      <c r="F32" s="15">
        <f t="shared" si="1"/>
        <v>6591.698051416407</v>
      </c>
      <c r="G32" s="16">
        <v>2.1308158030410662</v>
      </c>
      <c r="H32" s="17">
        <f t="shared" si="0"/>
        <v>1.8169700900600698</v>
      </c>
      <c r="I32" s="17">
        <f t="shared" si="0"/>
        <v>2.7569596923870421</v>
      </c>
      <c r="J32" s="18">
        <f>RANK(I32, I7:I57)</f>
        <v>28</v>
      </c>
    </row>
    <row r="33" spans="1:10" x14ac:dyDescent="0.35">
      <c r="A33" s="12" t="s">
        <v>30</v>
      </c>
      <c r="B33" s="57">
        <v>474851</v>
      </c>
      <c r="C33" s="57">
        <v>308461</v>
      </c>
      <c r="D33" s="57">
        <v>7461</v>
      </c>
      <c r="E33" s="57">
        <v>58228</v>
      </c>
      <c r="F33" s="15">
        <f t="shared" si="1"/>
        <v>7804.3157753652322</v>
      </c>
      <c r="G33" s="16">
        <v>2.5790140856299293</v>
      </c>
      <c r="H33" s="17">
        <f t="shared" si="0"/>
        <v>1.5712297120570453</v>
      </c>
      <c r="I33" s="17">
        <f t="shared" si="0"/>
        <v>2.418782277176045</v>
      </c>
      <c r="J33" s="18">
        <f>RANK(I33, I7:I57)</f>
        <v>40</v>
      </c>
    </row>
    <row r="34" spans="1:10" x14ac:dyDescent="0.35">
      <c r="A34" s="12" t="s">
        <v>31</v>
      </c>
      <c r="B34" s="57">
        <v>854072</v>
      </c>
      <c r="C34" s="57">
        <v>584737</v>
      </c>
      <c r="D34" s="57">
        <v>17578</v>
      </c>
      <c r="E34" s="57">
        <v>110676</v>
      </c>
      <c r="F34" s="15">
        <f t="shared" si="1"/>
        <v>6296.2794402093523</v>
      </c>
      <c r="G34" s="16">
        <v>2.2347934457689638</v>
      </c>
      <c r="H34" s="17">
        <f t="shared" si="0"/>
        <v>2.0581402973051452</v>
      </c>
      <c r="I34" s="17">
        <f t="shared" si="0"/>
        <v>3.0061378021230056</v>
      </c>
      <c r="J34" s="18">
        <f>RANK(I34, I7:I57)</f>
        <v>24</v>
      </c>
    </row>
    <row r="35" spans="1:10" x14ac:dyDescent="0.35">
      <c r="A35" s="12" t="s">
        <v>32</v>
      </c>
      <c r="B35" s="57">
        <v>1263928</v>
      </c>
      <c r="C35" s="57">
        <v>822805</v>
      </c>
      <c r="D35" s="57">
        <v>15725</v>
      </c>
      <c r="E35" s="57">
        <v>107294</v>
      </c>
      <c r="F35" s="15">
        <f t="shared" si="1"/>
        <v>6823.147853736089</v>
      </c>
      <c r="G35" s="16">
        <v>1.2737651207224088</v>
      </c>
      <c r="H35" s="17">
        <f t="shared" si="0"/>
        <v>1.2441373242779652</v>
      </c>
      <c r="I35" s="17">
        <f t="shared" si="0"/>
        <v>1.9111454111241426</v>
      </c>
      <c r="J35" s="18">
        <f>RANK(I35, I7:I57)</f>
        <v>47</v>
      </c>
    </row>
    <row r="36" spans="1:10" x14ac:dyDescent="0.35">
      <c r="A36" s="12" t="s">
        <v>33</v>
      </c>
      <c r="B36" s="57">
        <v>663922</v>
      </c>
      <c r="C36" s="57">
        <v>489531</v>
      </c>
      <c r="D36" s="57">
        <v>16327</v>
      </c>
      <c r="E36" s="57">
        <v>84909</v>
      </c>
      <c r="F36" s="15">
        <f t="shared" si="1"/>
        <v>5200.526734856373</v>
      </c>
      <c r="G36" s="16">
        <v>1.6823860958097574</v>
      </c>
      <c r="H36" s="17">
        <f t="shared" si="0"/>
        <v>2.4591744210916344</v>
      </c>
      <c r="I36" s="17">
        <f t="shared" si="0"/>
        <v>3.3352331108755116</v>
      </c>
      <c r="J36" s="18">
        <f>RANK(I36, I7:I57)</f>
        <v>18</v>
      </c>
    </row>
    <row r="37" spans="1:10" x14ac:dyDescent="0.35">
      <c r="A37" s="12" t="s">
        <v>34</v>
      </c>
      <c r="B37" s="57">
        <v>4285543</v>
      </c>
      <c r="C37" s="57">
        <v>3033159</v>
      </c>
      <c r="D37" s="57">
        <v>274572</v>
      </c>
      <c r="E37" s="57">
        <v>1940202</v>
      </c>
      <c r="F37" s="15">
        <f t="shared" si="1"/>
        <v>7066.2776976530749</v>
      </c>
      <c r="G37" s="16">
        <v>4.4556340150310092</v>
      </c>
      <c r="H37" s="17">
        <f t="shared" si="0"/>
        <v>6.4069360638780202</v>
      </c>
      <c r="I37" s="17">
        <f t="shared" si="0"/>
        <v>9.0523444369385189</v>
      </c>
      <c r="J37" s="18">
        <f>RANK(I37, I7:I57)</f>
        <v>1</v>
      </c>
    </row>
    <row r="38" spans="1:10" x14ac:dyDescent="0.35">
      <c r="A38" s="12" t="s">
        <v>35</v>
      </c>
      <c r="B38" s="57">
        <v>913001</v>
      </c>
      <c r="C38" s="57">
        <v>560068</v>
      </c>
      <c r="D38" s="57">
        <v>11441</v>
      </c>
      <c r="E38" s="57">
        <v>56764</v>
      </c>
      <c r="F38" s="15">
        <f t="shared" si="1"/>
        <v>4961.4544183200769</v>
      </c>
      <c r="G38" s="16">
        <v>1.2935249237806095</v>
      </c>
      <c r="H38" s="17">
        <f t="shared" si="0"/>
        <v>1.2531202046876182</v>
      </c>
      <c r="I38" s="17">
        <f t="shared" si="0"/>
        <v>2.0427876614982465</v>
      </c>
      <c r="J38" s="18">
        <f>RANK(I38, I7:I57)</f>
        <v>43</v>
      </c>
    </row>
    <row r="39" spans="1:10" x14ac:dyDescent="0.35">
      <c r="A39" s="12" t="s">
        <v>36</v>
      </c>
      <c r="B39" s="57">
        <v>9272053</v>
      </c>
      <c r="C39" s="57">
        <v>6225759</v>
      </c>
      <c r="D39" s="57">
        <v>493556</v>
      </c>
      <c r="E39" s="57">
        <v>4434305</v>
      </c>
      <c r="F39" s="15">
        <f t="shared" si="1"/>
        <v>8984.4009595668977</v>
      </c>
      <c r="G39" s="16">
        <v>4.8634858900115949</v>
      </c>
      <c r="H39" s="17">
        <f t="shared" si="0"/>
        <v>5.3230498143183604</v>
      </c>
      <c r="I39" s="17">
        <f t="shared" si="0"/>
        <v>7.9276438423009949</v>
      </c>
      <c r="J39" s="18">
        <f>RANK(I39, I7:I57)</f>
        <v>2</v>
      </c>
    </row>
    <row r="40" spans="1:10" x14ac:dyDescent="0.35">
      <c r="A40" s="12" t="s">
        <v>37</v>
      </c>
      <c r="B40" s="57">
        <v>4202766</v>
      </c>
      <c r="C40" s="57">
        <v>2610119</v>
      </c>
      <c r="D40" s="57">
        <v>93665</v>
      </c>
      <c r="E40" s="57">
        <v>597280</v>
      </c>
      <c r="F40" s="15">
        <f t="shared" si="1"/>
        <v>6376.7682698980407</v>
      </c>
      <c r="G40" s="16">
        <v>2.6946981200907416</v>
      </c>
      <c r="H40" s="17">
        <f t="shared" si="0"/>
        <v>2.228651321534437</v>
      </c>
      <c r="I40" s="17">
        <f t="shared" si="0"/>
        <v>3.5885337028694861</v>
      </c>
      <c r="J40" s="18">
        <f>RANK(I40, I7:I57)</f>
        <v>15</v>
      </c>
    </row>
    <row r="41" spans="1:10" x14ac:dyDescent="0.35">
      <c r="A41" s="12" t="s">
        <v>38</v>
      </c>
      <c r="B41" s="57">
        <v>330462</v>
      </c>
      <c r="C41" s="57">
        <v>243688</v>
      </c>
      <c r="D41" s="57">
        <v>5545</v>
      </c>
      <c r="E41" s="57">
        <v>28308</v>
      </c>
      <c r="F41" s="15">
        <f t="shared" si="1"/>
        <v>5105.1397655545534</v>
      </c>
      <c r="G41" s="16">
        <v>1.2490524444946474</v>
      </c>
      <c r="H41" s="17">
        <f t="shared" si="0"/>
        <v>1.6779538948502397</v>
      </c>
      <c r="I41" s="17">
        <f t="shared" si="0"/>
        <v>2.275450576146548</v>
      </c>
      <c r="J41" s="18">
        <f>RANK(I41, I7:I57)</f>
        <v>42</v>
      </c>
    </row>
    <row r="42" spans="1:10" x14ac:dyDescent="0.35">
      <c r="A42" s="12" t="s">
        <v>39</v>
      </c>
      <c r="B42" s="57">
        <v>5437370</v>
      </c>
      <c r="C42" s="57">
        <v>3703563</v>
      </c>
      <c r="D42" s="57">
        <v>126117</v>
      </c>
      <c r="E42" s="57">
        <v>751327</v>
      </c>
      <c r="F42" s="15">
        <f t="shared" si="1"/>
        <v>5957.3808447711253</v>
      </c>
      <c r="G42" s="16">
        <v>2.5669493421032175</v>
      </c>
      <c r="H42" s="17">
        <f t="shared" si="0"/>
        <v>2.3194485569310164</v>
      </c>
      <c r="I42" s="17">
        <f t="shared" si="0"/>
        <v>3.4052883669050584</v>
      </c>
      <c r="J42" s="18">
        <f>RANK(I42, I7:I57)</f>
        <v>17</v>
      </c>
    </row>
    <row r="43" spans="1:10" x14ac:dyDescent="0.35">
      <c r="A43" s="12" t="s">
        <v>40</v>
      </c>
      <c r="B43" s="57">
        <v>1590384</v>
      </c>
      <c r="C43" s="57">
        <v>1020175</v>
      </c>
      <c r="D43" s="57">
        <v>25139</v>
      </c>
      <c r="E43" s="57">
        <v>145191</v>
      </c>
      <c r="F43" s="15">
        <f t="shared" si="1"/>
        <v>5775.5280639643579</v>
      </c>
      <c r="G43" s="16">
        <v>1.6393960912432417</v>
      </c>
      <c r="H43" s="17">
        <f t="shared" si="0"/>
        <v>1.580687431463093</v>
      </c>
      <c r="I43" s="17">
        <f t="shared" si="0"/>
        <v>2.464185066287647</v>
      </c>
      <c r="J43" s="18">
        <f>RANK(I43, I7:I57)</f>
        <v>37</v>
      </c>
    </row>
    <row r="44" spans="1:10" x14ac:dyDescent="0.35">
      <c r="A44" s="12" t="s">
        <v>41</v>
      </c>
      <c r="B44" s="57">
        <v>1743270</v>
      </c>
      <c r="C44" s="57">
        <v>1154144</v>
      </c>
      <c r="D44" s="57">
        <v>43418</v>
      </c>
      <c r="E44" s="57">
        <v>328754</v>
      </c>
      <c r="F44" s="15">
        <f t="shared" si="1"/>
        <v>7571.8365654797553</v>
      </c>
      <c r="G44" s="16">
        <v>3.5255948638364809</v>
      </c>
      <c r="H44" s="17">
        <f t="shared" si="0"/>
        <v>2.4906067333230077</v>
      </c>
      <c r="I44" s="17">
        <f t="shared" si="0"/>
        <v>3.7619222558017023</v>
      </c>
      <c r="J44" s="18">
        <f>RANK(I44, I7:I57)</f>
        <v>13</v>
      </c>
    </row>
    <row r="45" spans="1:10" x14ac:dyDescent="0.35">
      <c r="A45" s="12" t="s">
        <v>42</v>
      </c>
      <c r="B45" s="57">
        <v>6129987</v>
      </c>
      <c r="C45" s="57">
        <v>4223883</v>
      </c>
      <c r="D45" s="57">
        <v>157469</v>
      </c>
      <c r="E45" s="57">
        <v>913154</v>
      </c>
      <c r="F45" s="15">
        <f t="shared" si="1"/>
        <v>5798.9445541662171</v>
      </c>
      <c r="G45" s="16">
        <v>2.2216238338624352</v>
      </c>
      <c r="H45" s="17">
        <f t="shared" si="0"/>
        <v>2.5688308963787363</v>
      </c>
      <c r="I45" s="17">
        <f t="shared" si="0"/>
        <v>3.728062543399048</v>
      </c>
      <c r="J45" s="18">
        <f>RANK(I45, I7:I57)</f>
        <v>14</v>
      </c>
    </row>
    <row r="46" spans="1:10" x14ac:dyDescent="0.35">
      <c r="A46" s="12" t="s">
        <v>43</v>
      </c>
      <c r="B46" s="57">
        <v>509091</v>
      </c>
      <c r="C46" s="57">
        <v>358492</v>
      </c>
      <c r="D46" s="57">
        <v>14141</v>
      </c>
      <c r="E46" s="57">
        <v>92637</v>
      </c>
      <c r="F46" s="15">
        <f t="shared" si="1"/>
        <v>6550.9511349975246</v>
      </c>
      <c r="G46" s="16">
        <v>2.7702717250882785</v>
      </c>
      <c r="H46" s="17">
        <f t="shared" si="0"/>
        <v>2.7776959325542978</v>
      </c>
      <c r="I46" s="17">
        <f t="shared" si="0"/>
        <v>3.9445789585262707</v>
      </c>
      <c r="J46" s="18">
        <f>RANK(I46, I7:I57)</f>
        <v>12</v>
      </c>
    </row>
    <row r="47" spans="1:10" x14ac:dyDescent="0.35">
      <c r="A47" s="12" t="s">
        <v>44</v>
      </c>
      <c r="B47" s="57">
        <v>2051823</v>
      </c>
      <c r="C47" s="57">
        <v>1255957</v>
      </c>
      <c r="D47" s="57">
        <v>32218</v>
      </c>
      <c r="E47" s="57">
        <v>195294</v>
      </c>
      <c r="F47" s="15">
        <f t="shared" si="1"/>
        <v>6061.642560059594</v>
      </c>
      <c r="G47" s="16">
        <v>2.0637146292696982</v>
      </c>
      <c r="H47" s="17">
        <f t="shared" si="0"/>
        <v>1.570213415094772</v>
      </c>
      <c r="I47" s="17">
        <f t="shared" si="0"/>
        <v>2.5652152103933497</v>
      </c>
      <c r="J47" s="18">
        <f>RANK(I47, I7:I57)</f>
        <v>33</v>
      </c>
    </row>
    <row r="48" spans="1:10" x14ac:dyDescent="0.35">
      <c r="A48" s="12" t="s">
        <v>45</v>
      </c>
      <c r="B48" s="57">
        <v>393777</v>
      </c>
      <c r="C48" s="57">
        <v>267479</v>
      </c>
      <c r="D48" s="57">
        <v>4658</v>
      </c>
      <c r="E48" s="57">
        <v>20657</v>
      </c>
      <c r="F48" s="15">
        <f t="shared" si="1"/>
        <v>4434.7359381708884</v>
      </c>
      <c r="G48" s="16">
        <v>0.90668003328780256</v>
      </c>
      <c r="H48" s="17">
        <f t="shared" si="0"/>
        <v>1.1829030136346206</v>
      </c>
      <c r="I48" s="17">
        <f t="shared" si="0"/>
        <v>1.7414451227946868</v>
      </c>
      <c r="J48" s="18">
        <f>RANK(I48, I7:I57)</f>
        <v>50</v>
      </c>
    </row>
    <row r="49" spans="1:14" x14ac:dyDescent="0.35">
      <c r="A49" s="12" t="s">
        <v>46</v>
      </c>
      <c r="B49" s="57">
        <v>2846579</v>
      </c>
      <c r="C49" s="57">
        <v>1770556</v>
      </c>
      <c r="D49" s="57">
        <v>31896</v>
      </c>
      <c r="E49" s="57">
        <v>147863</v>
      </c>
      <c r="F49" s="15">
        <f t="shared" si="1"/>
        <v>4635.7850514171059</v>
      </c>
      <c r="G49" s="16">
        <v>0.96693080052215552</v>
      </c>
      <c r="H49" s="17">
        <f t="shared" si="0"/>
        <v>1.1205028913653898</v>
      </c>
      <c r="I49" s="17">
        <f t="shared" si="0"/>
        <v>1.8014680134375869</v>
      </c>
      <c r="J49" s="18">
        <f>RANK(I49, I7:I57)</f>
        <v>49</v>
      </c>
    </row>
    <row r="50" spans="1:14" x14ac:dyDescent="0.35">
      <c r="A50" s="12" t="s">
        <v>47</v>
      </c>
      <c r="B50" s="57">
        <v>10995576</v>
      </c>
      <c r="C50" s="57">
        <v>6760829</v>
      </c>
      <c r="D50" s="57">
        <v>222513</v>
      </c>
      <c r="E50" s="57">
        <v>1061668</v>
      </c>
      <c r="F50" s="15">
        <f t="shared" si="1"/>
        <v>4771.2628026227685</v>
      </c>
      <c r="G50" s="16">
        <v>1.32209779920805</v>
      </c>
      <c r="H50" s="17">
        <f t="shared" si="0"/>
        <v>2.0236593335355968</v>
      </c>
      <c r="I50" s="17">
        <f t="shared" si="0"/>
        <v>3.2912088147770047</v>
      </c>
      <c r="J50" s="18">
        <f>RANK(I50, I7:I57)</f>
        <v>19</v>
      </c>
    </row>
    <row r="51" spans="1:14" x14ac:dyDescent="0.35">
      <c r="A51" s="12" t="s">
        <v>48</v>
      </c>
      <c r="B51" s="57">
        <v>1134626</v>
      </c>
      <c r="C51" s="57">
        <v>699598</v>
      </c>
      <c r="D51" s="57">
        <v>19841</v>
      </c>
      <c r="E51" s="57">
        <v>120745</v>
      </c>
      <c r="F51" s="15">
        <f t="shared" si="1"/>
        <v>6085.6307645783982</v>
      </c>
      <c r="G51" s="16">
        <v>2.0930006812284301</v>
      </c>
      <c r="H51" s="17">
        <f t="shared" si="0"/>
        <v>1.7486819445350275</v>
      </c>
      <c r="I51" s="17">
        <f t="shared" si="0"/>
        <v>2.8360572786085725</v>
      </c>
      <c r="J51" s="18">
        <f>RANK(I51, I7:I57)</f>
        <v>26</v>
      </c>
    </row>
    <row r="52" spans="1:14" x14ac:dyDescent="0.35">
      <c r="A52" s="12" t="s">
        <v>49</v>
      </c>
      <c r="B52" s="57">
        <v>317921</v>
      </c>
      <c r="C52" s="57">
        <v>221234</v>
      </c>
      <c r="D52" s="57">
        <v>7109</v>
      </c>
      <c r="E52" s="57">
        <v>55687</v>
      </c>
      <c r="F52" s="15">
        <f t="shared" si="1"/>
        <v>7833.3098888732593</v>
      </c>
      <c r="G52" s="16">
        <v>3.3206716836217489</v>
      </c>
      <c r="H52" s="17">
        <f t="shared" si="0"/>
        <v>2.2360900978544986</v>
      </c>
      <c r="I52" s="17">
        <f t="shared" si="0"/>
        <v>3.2133397217425892</v>
      </c>
      <c r="J52" s="18">
        <f>RANK(I52, I7:I57)</f>
        <v>22</v>
      </c>
    </row>
    <row r="53" spans="1:14" x14ac:dyDescent="0.35">
      <c r="A53" s="12" t="s">
        <v>50</v>
      </c>
      <c r="B53" s="57">
        <v>3729464</v>
      </c>
      <c r="C53" s="57">
        <v>2638954</v>
      </c>
      <c r="D53" s="57">
        <v>139136</v>
      </c>
      <c r="E53" s="57">
        <v>736718</v>
      </c>
      <c r="F53" s="15">
        <f t="shared" si="1"/>
        <v>5294.9488270469183</v>
      </c>
      <c r="G53" s="16">
        <v>2.3623817960146787</v>
      </c>
      <c r="H53" s="17">
        <f t="shared" si="0"/>
        <v>3.7307237715661015</v>
      </c>
      <c r="I53" s="17">
        <f t="shared" si="0"/>
        <v>5.2723920159275224</v>
      </c>
      <c r="J53" s="18">
        <f>RANK(I53, I7:I57)</f>
        <v>8</v>
      </c>
    </row>
    <row r="54" spans="1:14" x14ac:dyDescent="0.35">
      <c r="A54" s="12" t="s">
        <v>51</v>
      </c>
      <c r="B54" s="57">
        <v>3169103</v>
      </c>
      <c r="C54" s="57">
        <v>2249711</v>
      </c>
      <c r="D54" s="57">
        <v>59502</v>
      </c>
      <c r="E54" s="57">
        <v>292990</v>
      </c>
      <c r="F54" s="15">
        <f t="shared" si="1"/>
        <v>4924.0361668515343</v>
      </c>
      <c r="G54" s="16">
        <v>1.227533228007667</v>
      </c>
      <c r="H54" s="17">
        <f t="shared" si="0"/>
        <v>1.877565986337459</v>
      </c>
      <c r="I54" s="17">
        <f t="shared" si="0"/>
        <v>2.6448730525831987</v>
      </c>
      <c r="J54" s="18">
        <f>RANK(I54, I7:I57)</f>
        <v>30</v>
      </c>
    </row>
    <row r="55" spans="1:14" x14ac:dyDescent="0.35">
      <c r="A55" s="12" t="s">
        <v>52</v>
      </c>
      <c r="B55" s="57">
        <v>783239</v>
      </c>
      <c r="C55" s="57">
        <v>520893</v>
      </c>
      <c r="D55" s="57">
        <v>10121</v>
      </c>
      <c r="E55" s="57">
        <v>63161</v>
      </c>
      <c r="F55" s="15">
        <f t="shared" si="1"/>
        <v>6240.5888746171331</v>
      </c>
      <c r="G55" s="16">
        <v>1.7354321215266835</v>
      </c>
      <c r="H55" s="17">
        <f t="shared" si="0"/>
        <v>1.2921981668430709</v>
      </c>
      <c r="I55" s="17">
        <f t="shared" si="0"/>
        <v>1.943009408842123</v>
      </c>
      <c r="J55" s="18">
        <f>RANK(I55, I7:I57)</f>
        <v>46</v>
      </c>
    </row>
    <row r="56" spans="1:14" x14ac:dyDescent="0.35">
      <c r="A56" s="12" t="s">
        <v>53</v>
      </c>
      <c r="B56" s="57">
        <v>2741669</v>
      </c>
      <c r="C56" s="57">
        <v>1886426</v>
      </c>
      <c r="D56" s="57">
        <v>58950</v>
      </c>
      <c r="E56" s="57">
        <v>380167</v>
      </c>
      <c r="F56" s="15">
        <f t="shared" si="1"/>
        <v>6448.9737065309582</v>
      </c>
      <c r="G56" s="16">
        <v>2.3859350912837463</v>
      </c>
      <c r="H56" s="17">
        <f t="shared" si="0"/>
        <v>2.150150145768873</v>
      </c>
      <c r="I56" s="17">
        <f t="shared" si="0"/>
        <v>3.1249569291347767</v>
      </c>
      <c r="J56" s="18">
        <f>RANK(I56, I7:I57)</f>
        <v>23</v>
      </c>
    </row>
    <row r="57" spans="1:14" x14ac:dyDescent="0.35">
      <c r="A57" s="12" t="s">
        <v>54</v>
      </c>
      <c r="B57" s="57">
        <v>276444</v>
      </c>
      <c r="C57" s="57">
        <v>197294</v>
      </c>
      <c r="D57" s="57">
        <v>3568</v>
      </c>
      <c r="E57" s="57">
        <v>36017</v>
      </c>
      <c r="F57" s="15">
        <f t="shared" si="1"/>
        <v>10094.45067264574</v>
      </c>
      <c r="G57" s="16">
        <v>1.5770721375748813</v>
      </c>
      <c r="H57" s="17">
        <f t="shared" si="0"/>
        <v>1.2906773162014729</v>
      </c>
      <c r="I57" s="17">
        <f t="shared" si="0"/>
        <v>1.8084685798858555</v>
      </c>
      <c r="J57" s="18">
        <f>RANK(I57, I7:I57)</f>
        <v>48</v>
      </c>
    </row>
    <row r="58" spans="1:14" x14ac:dyDescent="0.35">
      <c r="A58" s="20" t="s">
        <v>95</v>
      </c>
      <c r="B58" s="58">
        <v>1067410</v>
      </c>
      <c r="C58" s="58">
        <v>357338</v>
      </c>
      <c r="D58" s="58">
        <v>19919</v>
      </c>
      <c r="E58" s="58">
        <v>88480</v>
      </c>
      <c r="F58" s="23">
        <f>E58*1000/D58</f>
        <v>4441.9900597419546</v>
      </c>
      <c r="G58" s="24">
        <v>1.4351656458196744</v>
      </c>
      <c r="H58" s="25">
        <f t="shared" si="0"/>
        <v>1.8661058075153878</v>
      </c>
      <c r="I58" s="25">
        <f t="shared" si="0"/>
        <v>5.5742742165680674</v>
      </c>
      <c r="J58" s="26" t="s">
        <v>74</v>
      </c>
      <c r="N58" s="41" t="s">
        <v>136</v>
      </c>
    </row>
    <row r="59" spans="1:14" x14ac:dyDescent="0.35">
      <c r="A59" s="27" t="s">
        <v>135</v>
      </c>
      <c r="B59" s="28"/>
      <c r="C59" s="28"/>
      <c r="D59" s="28"/>
      <c r="E59" s="28"/>
      <c r="F59" s="28"/>
      <c r="G59" s="29"/>
      <c r="H59" s="29"/>
      <c r="I59" s="29"/>
      <c r="J59" s="28"/>
    </row>
    <row r="60" spans="1:14" x14ac:dyDescent="0.35">
      <c r="A60" s="27" t="s">
        <v>137</v>
      </c>
      <c r="B60" s="28"/>
      <c r="C60" s="28"/>
      <c r="D60" s="28"/>
      <c r="E60" s="28"/>
      <c r="F60" s="28"/>
      <c r="G60" s="29"/>
      <c r="H60" s="29"/>
      <c r="I60" s="29"/>
      <c r="J60" s="28"/>
    </row>
    <row r="61" spans="1:14" x14ac:dyDescent="0.35">
      <c r="A61" s="27" t="s">
        <v>138</v>
      </c>
      <c r="B61" s="28"/>
      <c r="C61" s="28"/>
      <c r="D61" s="28"/>
      <c r="E61" s="28"/>
      <c r="F61" s="28"/>
      <c r="G61" s="29"/>
      <c r="H61" s="29"/>
      <c r="I61" s="29"/>
      <c r="J61" s="28"/>
    </row>
    <row r="62" spans="1:14" x14ac:dyDescent="0.35">
      <c r="A62" s="30" t="s">
        <v>119</v>
      </c>
      <c r="B62" s="31"/>
      <c r="C62" s="31"/>
      <c r="D62" s="31"/>
      <c r="E62" s="31"/>
      <c r="F62" s="31"/>
      <c r="G62" s="30"/>
      <c r="H62" s="30"/>
      <c r="I62" s="30"/>
      <c r="J62" s="30"/>
    </row>
    <row r="63" spans="1:14" x14ac:dyDescent="0.35">
      <c r="A63" s="30" t="s">
        <v>103</v>
      </c>
      <c r="B63" s="31"/>
      <c r="C63" s="31"/>
      <c r="D63" s="31"/>
      <c r="E63" s="31"/>
      <c r="F63" s="31"/>
      <c r="G63" s="30"/>
      <c r="H63" s="30"/>
      <c r="I63" s="30"/>
      <c r="J63" s="30"/>
    </row>
    <row r="64" spans="1:14" x14ac:dyDescent="0.35">
      <c r="A64" s="97" t="s">
        <v>134</v>
      </c>
      <c r="B64" s="98"/>
      <c r="C64" s="98"/>
      <c r="D64" s="98"/>
      <c r="E64" s="98"/>
      <c r="F64" s="98"/>
      <c r="G64" s="98"/>
      <c r="H64" s="98"/>
      <c r="I64" s="98"/>
      <c r="J64" s="98"/>
    </row>
    <row r="65" spans="1:10" x14ac:dyDescent="0.35">
      <c r="A65" s="98"/>
      <c r="B65" s="98"/>
      <c r="C65" s="98"/>
      <c r="D65" s="98"/>
      <c r="E65" s="98"/>
      <c r="F65" s="98"/>
      <c r="G65" s="98"/>
      <c r="H65" s="98"/>
      <c r="I65" s="98"/>
      <c r="J65" s="98"/>
    </row>
    <row r="66" spans="1:10" x14ac:dyDescent="0.35">
      <c r="A66" s="30" t="s">
        <v>107</v>
      </c>
      <c r="B66" s="31"/>
      <c r="C66" s="31"/>
      <c r="D66" s="31"/>
      <c r="E66" s="31"/>
      <c r="F66" s="31"/>
      <c r="G66" s="30"/>
      <c r="H66" s="30"/>
      <c r="I66" s="30"/>
      <c r="J66" s="30"/>
    </row>
    <row r="67" spans="1:10" x14ac:dyDescent="0.35">
      <c r="A67" s="30" t="s">
        <v>108</v>
      </c>
      <c r="B67" s="31"/>
      <c r="C67" s="31"/>
      <c r="D67" s="31"/>
      <c r="E67" s="31"/>
      <c r="F67" s="31"/>
      <c r="G67" s="30"/>
      <c r="H67" s="30"/>
      <c r="I67" s="30"/>
      <c r="J67" s="30"/>
    </row>
    <row r="68" spans="1:10" x14ac:dyDescent="0.35">
      <c r="A68" s="30" t="s">
        <v>109</v>
      </c>
      <c r="B68" s="31"/>
      <c r="C68" s="31"/>
      <c r="D68" s="31"/>
      <c r="E68" s="31"/>
      <c r="F68" s="31"/>
      <c r="G68" s="30"/>
      <c r="H68" s="30"/>
      <c r="I68" s="30"/>
      <c r="J68" s="30"/>
    </row>
    <row r="69" spans="1:10" x14ac:dyDescent="0.35">
      <c r="A69" s="30" t="s">
        <v>110</v>
      </c>
      <c r="B69" s="31"/>
      <c r="C69" s="31"/>
      <c r="D69" s="31"/>
      <c r="E69" s="31"/>
      <c r="F69" s="31"/>
      <c r="G69" s="30"/>
      <c r="H69" s="30"/>
      <c r="I69" s="30"/>
      <c r="J69" s="30"/>
    </row>
    <row r="70" spans="1:10" x14ac:dyDescent="0.35">
      <c r="A70" s="30" t="s">
        <v>111</v>
      </c>
      <c r="B70" s="31"/>
      <c r="C70" s="31"/>
      <c r="D70" s="31"/>
      <c r="E70" s="31"/>
      <c r="F70" s="31"/>
      <c r="G70" s="30"/>
      <c r="H70" s="30"/>
      <c r="I70" s="30"/>
      <c r="J70" s="30"/>
    </row>
    <row r="71" spans="1:10" x14ac:dyDescent="0.35">
      <c r="A71" s="30" t="s">
        <v>112</v>
      </c>
      <c r="B71" s="31"/>
      <c r="C71" s="31"/>
      <c r="D71" s="31"/>
      <c r="E71" s="31"/>
      <c r="F71" s="31"/>
      <c r="G71" s="30"/>
      <c r="H71" s="30"/>
      <c r="I71" s="30"/>
      <c r="J71" s="30"/>
    </row>
    <row r="72" spans="1:10" x14ac:dyDescent="0.35">
      <c r="A72" s="30" t="s">
        <v>122</v>
      </c>
      <c r="B72" s="31"/>
      <c r="C72" s="31"/>
      <c r="D72" s="31"/>
      <c r="E72" s="31"/>
      <c r="F72" s="31"/>
      <c r="G72" s="30"/>
      <c r="H72" s="30"/>
      <c r="I72" s="30"/>
      <c r="J72" s="30"/>
    </row>
    <row r="73" spans="1:10" x14ac:dyDescent="0.35">
      <c r="A73" s="32" t="s">
        <v>131</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0"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zoomScaleNormal="100" workbookViewId="0"/>
  </sheetViews>
  <sheetFormatPr defaultColWidth="9.1796875" defaultRowHeight="13.5" x14ac:dyDescent="0.35"/>
  <cols>
    <col min="1" max="1" width="14.81640625" style="41" customWidth="1"/>
    <col min="2" max="2" width="12.1796875" style="41" bestFit="1" customWidth="1"/>
    <col min="3" max="3" width="11.26953125" style="41" customWidth="1"/>
    <col min="4" max="4" width="10.26953125" style="41" customWidth="1"/>
    <col min="5" max="5" width="11.1796875" style="41" bestFit="1" customWidth="1"/>
    <col min="6" max="6" width="11" style="41" bestFit="1" customWidth="1"/>
    <col min="7" max="9" width="8.1796875" style="41" bestFit="1" customWidth="1"/>
    <col min="10" max="10" width="5" style="41" bestFit="1" customWidth="1"/>
    <col min="11" max="16384" width="9.1796875" style="41"/>
  </cols>
  <sheetData>
    <row r="1" spans="1:10" x14ac:dyDescent="0.35">
      <c r="A1" s="89">
        <v>40774</v>
      </c>
      <c r="B1" s="90"/>
      <c r="C1" s="90"/>
      <c r="D1" s="90"/>
      <c r="E1" s="90"/>
      <c r="F1" s="90"/>
      <c r="G1" s="91"/>
      <c r="H1" s="91"/>
      <c r="I1" s="91"/>
      <c r="J1" s="91"/>
    </row>
    <row r="2" spans="1:10" x14ac:dyDescent="0.35">
      <c r="A2" s="92" t="s">
        <v>130</v>
      </c>
      <c r="B2" s="93"/>
      <c r="C2" s="93"/>
      <c r="D2" s="93"/>
      <c r="E2" s="93"/>
      <c r="F2" s="93"/>
      <c r="G2" s="93"/>
      <c r="H2" s="93"/>
      <c r="I2" s="93"/>
      <c r="J2" s="93"/>
    </row>
    <row r="3" spans="1:10" ht="14" thickBot="1" x14ac:dyDescent="0.4">
      <c r="A3" s="94"/>
      <c r="B3" s="90"/>
      <c r="C3" s="90"/>
      <c r="D3" s="90"/>
      <c r="E3" s="90"/>
      <c r="F3" s="90"/>
      <c r="G3" s="91"/>
      <c r="H3" s="91"/>
      <c r="I3" s="91"/>
      <c r="J3" s="91"/>
    </row>
    <row r="4" spans="1:10" ht="14" thickTop="1" x14ac:dyDescent="0.35">
      <c r="A4" s="59" t="s">
        <v>0</v>
      </c>
      <c r="B4" s="99" t="s">
        <v>2</v>
      </c>
      <c r="C4" s="100"/>
      <c r="D4" s="100"/>
      <c r="E4" s="99" t="s">
        <v>64</v>
      </c>
      <c r="F4" s="100"/>
      <c r="G4" s="100"/>
      <c r="H4" s="99" t="s">
        <v>67</v>
      </c>
      <c r="I4" s="100"/>
      <c r="J4" s="100"/>
    </row>
    <row r="5" spans="1:10" ht="18" x14ac:dyDescent="0.35">
      <c r="A5" s="60" t="s">
        <v>1</v>
      </c>
      <c r="B5" s="3" t="s">
        <v>61</v>
      </c>
      <c r="C5" s="3" t="s">
        <v>62</v>
      </c>
      <c r="D5" s="3" t="s">
        <v>63</v>
      </c>
      <c r="E5" s="3" t="s">
        <v>65</v>
      </c>
      <c r="F5" s="3" t="s">
        <v>66</v>
      </c>
      <c r="G5" s="3" t="s">
        <v>94</v>
      </c>
      <c r="H5" s="3" t="s">
        <v>68</v>
      </c>
      <c r="I5" s="3" t="s">
        <v>69</v>
      </c>
      <c r="J5" s="4" t="s">
        <v>70</v>
      </c>
    </row>
    <row r="6" spans="1:10" x14ac:dyDescent="0.35">
      <c r="A6" s="61" t="s">
        <v>115</v>
      </c>
      <c r="B6" s="56">
        <v>141458638</v>
      </c>
      <c r="C6" s="56">
        <v>91002524</v>
      </c>
      <c r="D6" s="56">
        <v>3844217</v>
      </c>
      <c r="E6" s="56">
        <v>22746743</v>
      </c>
      <c r="F6" s="8">
        <v>5917.1329298007895</v>
      </c>
      <c r="G6" s="9">
        <v>2.4818789773366015</v>
      </c>
      <c r="H6" s="9">
        <v>2.7175555019835551</v>
      </c>
      <c r="I6" s="9">
        <v>4.2242971194952794</v>
      </c>
      <c r="J6" s="18" t="s">
        <v>74</v>
      </c>
    </row>
    <row r="7" spans="1:10" x14ac:dyDescent="0.35">
      <c r="A7" s="62" t="s">
        <v>4</v>
      </c>
      <c r="B7" s="57">
        <v>2048831</v>
      </c>
      <c r="C7" s="57">
        <v>1221150</v>
      </c>
      <c r="D7" s="57">
        <v>23895</v>
      </c>
      <c r="E7" s="57">
        <v>107701</v>
      </c>
      <c r="F7" s="15">
        <v>4507.260933249634</v>
      </c>
      <c r="G7" s="16">
        <v>1.1027813382050491</v>
      </c>
      <c r="H7" s="16">
        <v>1.1662748172006379</v>
      </c>
      <c r="I7" s="16">
        <v>1.9567620685419482</v>
      </c>
      <c r="J7" s="18">
        <f>RANK(I7, I7:I58)</f>
        <v>45</v>
      </c>
    </row>
    <row r="8" spans="1:10" x14ac:dyDescent="0.35">
      <c r="A8" s="62" t="s">
        <v>5</v>
      </c>
      <c r="B8" s="57">
        <v>357870</v>
      </c>
      <c r="C8" s="57">
        <v>271068</v>
      </c>
      <c r="D8" s="57">
        <v>4103</v>
      </c>
      <c r="E8" s="57">
        <v>12873</v>
      </c>
      <c r="F8" s="15">
        <v>3137.4603948330491</v>
      </c>
      <c r="G8" s="16">
        <v>0.50910137852456705</v>
      </c>
      <c r="H8" s="16">
        <v>1.1465057143655517</v>
      </c>
      <c r="I8" s="16">
        <v>1.5136423332890641</v>
      </c>
      <c r="J8" s="18">
        <f>RANK(I8, I7:I57)</f>
        <v>51</v>
      </c>
    </row>
    <row r="9" spans="1:10" x14ac:dyDescent="0.35">
      <c r="A9" s="62" t="s">
        <v>6</v>
      </c>
      <c r="B9" s="57">
        <v>2670661</v>
      </c>
      <c r="C9" s="57">
        <v>1650283</v>
      </c>
      <c r="D9" s="57">
        <v>41699</v>
      </c>
      <c r="E9" s="57">
        <v>222865</v>
      </c>
      <c r="F9" s="15">
        <v>5344.6125806374257</v>
      </c>
      <c r="G9" s="16">
        <v>1.5785643617093614</v>
      </c>
      <c r="H9" s="16">
        <v>1.5613737572833093</v>
      </c>
      <c r="I9" s="16">
        <v>2.5267787403736208</v>
      </c>
      <c r="J9" s="18">
        <f>RANK(I9, I7:I57)</f>
        <v>33</v>
      </c>
    </row>
    <row r="10" spans="1:10" x14ac:dyDescent="0.35">
      <c r="A10" s="62" t="s">
        <v>7</v>
      </c>
      <c r="B10" s="57">
        <v>1211644</v>
      </c>
      <c r="C10" s="57">
        <v>726653</v>
      </c>
      <c r="D10" s="57">
        <v>17578</v>
      </c>
      <c r="E10" s="57">
        <v>98559</v>
      </c>
      <c r="F10" s="15">
        <v>5606.9518716577541</v>
      </c>
      <c r="G10" s="16">
        <v>1.8189445290111308</v>
      </c>
      <c r="H10" s="16">
        <v>1.4507561627012555</v>
      </c>
      <c r="I10" s="16">
        <v>2.4190363213253092</v>
      </c>
      <c r="J10" s="18">
        <f>RANK(I10, I7:I57)</f>
        <v>38</v>
      </c>
    </row>
    <row r="11" spans="1:10" x14ac:dyDescent="0.35">
      <c r="A11" s="62" t="s">
        <v>8</v>
      </c>
      <c r="B11" s="57">
        <v>16384130</v>
      </c>
      <c r="C11" s="57">
        <v>10349112</v>
      </c>
      <c r="D11" s="57">
        <v>685141</v>
      </c>
      <c r="E11" s="57">
        <v>4944995</v>
      </c>
      <c r="F11" s="15">
        <v>7217.4851599889662</v>
      </c>
      <c r="G11" s="16">
        <v>4.1052446998954339</v>
      </c>
      <c r="H11" s="16">
        <v>4.1817356185528309</v>
      </c>
      <c r="I11" s="16">
        <v>6.6202878082679941</v>
      </c>
      <c r="J11" s="18">
        <f>RANK(I11, I7:I57)</f>
        <v>6</v>
      </c>
    </row>
    <row r="12" spans="1:10" x14ac:dyDescent="0.35">
      <c r="A12" s="62" t="s">
        <v>9</v>
      </c>
      <c r="B12" s="57">
        <v>2331974</v>
      </c>
      <c r="C12" s="57">
        <v>1586959</v>
      </c>
      <c r="D12" s="57">
        <v>51537</v>
      </c>
      <c r="E12" s="57">
        <v>271050</v>
      </c>
      <c r="F12" s="15">
        <v>5259.3282496070788</v>
      </c>
      <c r="G12" s="16">
        <v>1.6916454558271459</v>
      </c>
      <c r="H12" s="16">
        <v>2.2100160636439341</v>
      </c>
      <c r="I12" s="16">
        <v>3.247531914813174</v>
      </c>
      <c r="J12" s="18">
        <f>RANK(I12, I7:I57)</f>
        <v>17</v>
      </c>
    </row>
    <row r="13" spans="1:10" x14ac:dyDescent="0.35">
      <c r="A13" s="62" t="s">
        <v>10</v>
      </c>
      <c r="B13" s="57">
        <v>1711715</v>
      </c>
      <c r="C13" s="57">
        <v>1239360</v>
      </c>
      <c r="D13" s="57">
        <v>93729</v>
      </c>
      <c r="E13" s="57">
        <v>589266</v>
      </c>
      <c r="F13" s="15">
        <v>6286.91226834811</v>
      </c>
      <c r="G13" s="16">
        <v>2.8848502354203971</v>
      </c>
      <c r="H13" s="16">
        <v>5.4757363229275899</v>
      </c>
      <c r="I13" s="16">
        <v>7.5626936483346245</v>
      </c>
      <c r="J13" s="18">
        <f>RANK(I13, I7:I57)</f>
        <v>3</v>
      </c>
    </row>
    <row r="14" spans="1:10" x14ac:dyDescent="0.35">
      <c r="A14" s="62" t="s">
        <v>11</v>
      </c>
      <c r="B14" s="57">
        <v>420472</v>
      </c>
      <c r="C14" s="57">
        <v>291903</v>
      </c>
      <c r="D14" s="57">
        <v>8865</v>
      </c>
      <c r="E14" s="57">
        <v>49504</v>
      </c>
      <c r="F14" s="15">
        <v>5584.2075578116192</v>
      </c>
      <c r="G14" s="16">
        <v>1.9259319201117961</v>
      </c>
      <c r="H14" s="16">
        <v>2.1083449076276186</v>
      </c>
      <c r="I14" s="16">
        <v>3.0369677598380282</v>
      </c>
      <c r="J14" s="18">
        <f>RANK(I14, I7:I57)</f>
        <v>23</v>
      </c>
    </row>
    <row r="15" spans="1:10" x14ac:dyDescent="0.35">
      <c r="A15" s="62" t="s">
        <v>12</v>
      </c>
      <c r="B15" s="57">
        <v>312067</v>
      </c>
      <c r="C15" s="57">
        <v>225425</v>
      </c>
      <c r="D15" s="57">
        <v>16133</v>
      </c>
      <c r="E15" s="57">
        <v>114772</v>
      </c>
      <c r="F15" s="15">
        <v>7114.1139279737181</v>
      </c>
      <c r="G15" s="16">
        <v>3.1824613581832919</v>
      </c>
      <c r="H15" s="16">
        <v>5.1697231684221654</v>
      </c>
      <c r="I15" s="16">
        <v>7.1567040035488523</v>
      </c>
      <c r="J15" s="18">
        <f>RANK(I15, I7:I57)</f>
        <v>4</v>
      </c>
    </row>
    <row r="16" spans="1:10" x14ac:dyDescent="0.35">
      <c r="A16" s="62" t="s">
        <v>13</v>
      </c>
      <c r="B16" s="57">
        <v>8910654</v>
      </c>
      <c r="C16" s="57">
        <v>5412972</v>
      </c>
      <c r="D16" s="57">
        <v>141118</v>
      </c>
      <c r="E16" s="57">
        <v>827286</v>
      </c>
      <c r="F16" s="15">
        <v>5862.3704984481074</v>
      </c>
      <c r="G16" s="16">
        <v>1.5050857403984621</v>
      </c>
      <c r="H16" s="16">
        <v>1.5836996925253748</v>
      </c>
      <c r="I16" s="16">
        <v>2.607033622194979</v>
      </c>
      <c r="J16" s="18">
        <f>RANK(I16, I7:I57)</f>
        <v>30</v>
      </c>
    </row>
    <row r="17" spans="1:10" x14ac:dyDescent="0.35">
      <c r="A17" s="62" t="s">
        <v>14</v>
      </c>
      <c r="B17" s="57">
        <v>4447966</v>
      </c>
      <c r="C17" s="57">
        <v>2528362</v>
      </c>
      <c r="D17" s="57">
        <v>106477</v>
      </c>
      <c r="E17" s="57">
        <v>469118</v>
      </c>
      <c r="F17" s="15">
        <v>4405.8153404021523</v>
      </c>
      <c r="G17" s="16">
        <v>2.0846256205367073</v>
      </c>
      <c r="H17" s="16">
        <v>2.3938357442480451</v>
      </c>
      <c r="I17" s="16">
        <v>4.2113036028859794</v>
      </c>
      <c r="J17" s="18">
        <f>RANK(I17, I7:I57)</f>
        <v>9</v>
      </c>
    </row>
    <row r="18" spans="1:10" x14ac:dyDescent="0.35">
      <c r="A18" s="62" t="s">
        <v>15</v>
      </c>
      <c r="B18" s="57">
        <v>648846</v>
      </c>
      <c r="C18" s="57">
        <v>441800</v>
      </c>
      <c r="D18" s="57">
        <v>11122</v>
      </c>
      <c r="E18" s="57">
        <v>62505</v>
      </c>
      <c r="F18" s="15">
        <v>5619.942456392735</v>
      </c>
      <c r="G18" s="16">
        <v>1.7480625325638</v>
      </c>
      <c r="H18" s="16">
        <v>1.714120145612364</v>
      </c>
      <c r="I18" s="16">
        <v>2.517428700769579</v>
      </c>
      <c r="J18" s="18">
        <f>RANK(I18, I7:I57)</f>
        <v>34</v>
      </c>
    </row>
    <row r="19" spans="1:10" x14ac:dyDescent="0.35">
      <c r="A19" s="62" t="s">
        <v>16</v>
      </c>
      <c r="B19" s="57">
        <v>657773</v>
      </c>
      <c r="C19" s="57">
        <v>396145</v>
      </c>
      <c r="D19" s="57">
        <v>9617</v>
      </c>
      <c r="E19" s="57">
        <v>57980</v>
      </c>
      <c r="F19" s="15">
        <v>6028.9071435998749</v>
      </c>
      <c r="G19" s="16">
        <v>2.1258801154677762</v>
      </c>
      <c r="H19" s="16">
        <v>1.4620545385718173</v>
      </c>
      <c r="I19" s="16">
        <v>2.4276464425904658</v>
      </c>
      <c r="J19" s="18">
        <f>RANK(I19, I7:I57)</f>
        <v>37</v>
      </c>
    </row>
    <row r="20" spans="1:10" x14ac:dyDescent="0.35">
      <c r="A20" s="62" t="s">
        <v>17</v>
      </c>
      <c r="B20" s="57">
        <v>6008183</v>
      </c>
      <c r="C20" s="57">
        <v>3912678</v>
      </c>
      <c r="D20" s="57">
        <v>160561</v>
      </c>
      <c r="E20" s="57">
        <v>792759</v>
      </c>
      <c r="F20" s="15">
        <v>4937.4318794725996</v>
      </c>
      <c r="G20" s="16">
        <v>1.8294669115097535</v>
      </c>
      <c r="H20" s="16">
        <v>2.6723719966585571</v>
      </c>
      <c r="I20" s="16">
        <v>4.1036088326205222</v>
      </c>
      <c r="J20" s="18">
        <f>RANK(I20, I7:I57)</f>
        <v>10</v>
      </c>
    </row>
    <row r="21" spans="1:10" x14ac:dyDescent="0.35">
      <c r="A21" s="62" t="s">
        <v>18</v>
      </c>
      <c r="B21" s="57">
        <v>2951362</v>
      </c>
      <c r="C21" s="57">
        <v>1872611</v>
      </c>
      <c r="D21" s="57">
        <v>41535</v>
      </c>
      <c r="E21" s="57">
        <v>190772</v>
      </c>
      <c r="F21" s="15">
        <v>4593.0420127603229</v>
      </c>
      <c r="G21" s="16">
        <v>1.3633917188382283</v>
      </c>
      <c r="H21" s="16">
        <v>1.4073163508915545</v>
      </c>
      <c r="I21" s="16">
        <v>2.2180260609384437</v>
      </c>
      <c r="J21" s="18">
        <f>RANK(I21, I7:I57)</f>
        <v>41</v>
      </c>
    </row>
    <row r="22" spans="1:10" x14ac:dyDescent="0.35">
      <c r="A22" s="62" t="s">
        <v>19</v>
      </c>
      <c r="B22" s="57">
        <v>1392004</v>
      </c>
      <c r="C22" s="57">
        <v>952967</v>
      </c>
      <c r="D22" s="57">
        <v>23816</v>
      </c>
      <c r="E22" s="57">
        <v>120912</v>
      </c>
      <c r="F22" s="15">
        <v>5076.9230769230771</v>
      </c>
      <c r="G22" s="16">
        <v>1.7440139668817356</v>
      </c>
      <c r="H22" s="16">
        <v>1.7109146238085522</v>
      </c>
      <c r="I22" s="16">
        <v>2.4991421528762277</v>
      </c>
      <c r="J22" s="18">
        <f>RANK(I22, I7:I57)</f>
        <v>35</v>
      </c>
    </row>
    <row r="23" spans="1:10" x14ac:dyDescent="0.35">
      <c r="A23" s="62" t="s">
        <v>20</v>
      </c>
      <c r="B23" s="57">
        <v>1310164</v>
      </c>
      <c r="C23" s="57">
        <v>859148</v>
      </c>
      <c r="D23" s="57">
        <v>27442</v>
      </c>
      <c r="E23" s="57">
        <v>151161</v>
      </c>
      <c r="F23" s="15">
        <v>5508.3813133153562</v>
      </c>
      <c r="G23" s="16">
        <v>2.0512755793702424</v>
      </c>
      <c r="H23" s="16">
        <v>2.0945469422148677</v>
      </c>
      <c r="I23" s="16">
        <v>3.1940946146647611</v>
      </c>
      <c r="J23" s="18">
        <f>RANK(I23, I7:I57)</f>
        <v>18</v>
      </c>
    </row>
    <row r="24" spans="1:10" x14ac:dyDescent="0.35">
      <c r="A24" s="62" t="s">
        <v>21</v>
      </c>
      <c r="B24" s="57">
        <v>1841152</v>
      </c>
      <c r="C24" s="57">
        <v>1162251</v>
      </c>
      <c r="D24" s="57">
        <v>29892</v>
      </c>
      <c r="E24" s="57">
        <v>177829</v>
      </c>
      <c r="F24" s="15">
        <v>5949.0499130202061</v>
      </c>
      <c r="G24" s="16">
        <v>2.1743896469956439</v>
      </c>
      <c r="H24" s="16">
        <v>1.623548734705228</v>
      </c>
      <c r="I24" s="16">
        <v>2.5719057243228871</v>
      </c>
      <c r="J24" s="18">
        <f>RANK(I24, I7:I57)</f>
        <v>31</v>
      </c>
    </row>
    <row r="25" spans="1:10" x14ac:dyDescent="0.35">
      <c r="A25" s="62" t="s">
        <v>22</v>
      </c>
      <c r="B25" s="57">
        <v>1960107</v>
      </c>
      <c r="C25" s="57">
        <v>1199901</v>
      </c>
      <c r="D25" s="57">
        <v>33875</v>
      </c>
      <c r="E25" s="57">
        <v>154521</v>
      </c>
      <c r="F25" s="15">
        <v>4561.5055350553503</v>
      </c>
      <c r="G25" s="16">
        <v>1.4318785324136949</v>
      </c>
      <c r="H25" s="16">
        <v>1.7282219797184541</v>
      </c>
      <c r="I25" s="16">
        <v>2.8231495765067285</v>
      </c>
      <c r="J25" s="18">
        <f>RANK(I25, I7:I57)</f>
        <v>27</v>
      </c>
    </row>
    <row r="26" spans="1:10" x14ac:dyDescent="0.35">
      <c r="A26" s="62" t="s">
        <v>23</v>
      </c>
      <c r="B26" s="57">
        <v>624567</v>
      </c>
      <c r="C26" s="57">
        <v>424701</v>
      </c>
      <c r="D26" s="57">
        <v>12249</v>
      </c>
      <c r="E26" s="57">
        <v>74248</v>
      </c>
      <c r="F26" s="15">
        <v>6061.5560453914604</v>
      </c>
      <c r="G26" s="16">
        <v>2.621978243174286</v>
      </c>
      <c r="H26" s="16">
        <v>1.9611987184721575</v>
      </c>
      <c r="I26" s="16">
        <v>2.884146729110598</v>
      </c>
      <c r="J26" s="18">
        <f>RANK(I26, I7:I57)</f>
        <v>25</v>
      </c>
    </row>
    <row r="27" spans="1:10" x14ac:dyDescent="0.35">
      <c r="A27" s="63" t="s">
        <v>24</v>
      </c>
      <c r="B27" s="57">
        <v>2751233</v>
      </c>
      <c r="C27" s="57">
        <v>1958962</v>
      </c>
      <c r="D27" s="57">
        <v>132676</v>
      </c>
      <c r="E27" s="57">
        <v>718643</v>
      </c>
      <c r="F27" s="15">
        <v>5416.5259730471225</v>
      </c>
      <c r="G27" s="16">
        <v>3.260672243598024</v>
      </c>
      <c r="H27" s="16">
        <v>4.8224196205846619</v>
      </c>
      <c r="I27" s="16">
        <v>6.7727704774263104</v>
      </c>
      <c r="J27" s="18">
        <f>RANK(I27, I7:I57)</f>
        <v>5</v>
      </c>
    </row>
    <row r="28" spans="1:10" x14ac:dyDescent="0.35">
      <c r="A28" s="62" t="s">
        <v>25</v>
      </c>
      <c r="B28" s="57">
        <v>3171888</v>
      </c>
      <c r="C28" s="57">
        <v>2309081</v>
      </c>
      <c r="D28" s="57">
        <v>141581</v>
      </c>
      <c r="E28" s="57">
        <v>816512</v>
      </c>
      <c r="F28" s="15">
        <v>5767.1015178590351</v>
      </c>
      <c r="G28" s="16">
        <v>2.7598154868226072</v>
      </c>
      <c r="H28" s="16">
        <v>4.463619144181636</v>
      </c>
      <c r="I28" s="16">
        <v>6.1314869422077445</v>
      </c>
      <c r="J28" s="18">
        <f>RANK(I28, I7:I57)</f>
        <v>7</v>
      </c>
    </row>
    <row r="29" spans="1:10" x14ac:dyDescent="0.35">
      <c r="A29" s="62" t="s">
        <v>26</v>
      </c>
      <c r="B29" s="57">
        <v>4534729</v>
      </c>
      <c r="C29" s="57">
        <v>2862459</v>
      </c>
      <c r="D29" s="57">
        <v>81589</v>
      </c>
      <c r="E29" s="57">
        <v>384039</v>
      </c>
      <c r="F29" s="15">
        <v>4706.9948154775766</v>
      </c>
      <c r="G29" s="16">
        <v>1.6952595688677596</v>
      </c>
      <c r="H29" s="16">
        <v>1.7992034364126279</v>
      </c>
      <c r="I29" s="16">
        <v>2.8503115677814077</v>
      </c>
      <c r="J29" s="18">
        <f>RANK(I29, I7:I57)</f>
        <v>26</v>
      </c>
    </row>
    <row r="30" spans="1:10" x14ac:dyDescent="0.35">
      <c r="A30" s="62" t="s">
        <v>27</v>
      </c>
      <c r="B30" s="57">
        <v>2541797</v>
      </c>
      <c r="C30" s="57">
        <v>1768618</v>
      </c>
      <c r="D30" s="57">
        <v>70575</v>
      </c>
      <c r="E30" s="57">
        <v>419921</v>
      </c>
      <c r="F30" s="15">
        <v>5949.9964576691464</v>
      </c>
      <c r="G30" s="16">
        <v>2.5714756715294254</v>
      </c>
      <c r="H30" s="16">
        <v>2.7765789321491843</v>
      </c>
      <c r="I30" s="16">
        <v>3.9904038068141339</v>
      </c>
      <c r="J30" s="18">
        <f>RANK(I30, I7:I57)</f>
        <v>11</v>
      </c>
    </row>
    <row r="31" spans="1:10" x14ac:dyDescent="0.35">
      <c r="A31" s="62" t="s">
        <v>28</v>
      </c>
      <c r="B31" s="57">
        <v>1241390</v>
      </c>
      <c r="C31" s="57">
        <v>686539</v>
      </c>
      <c r="D31" s="57">
        <v>14012</v>
      </c>
      <c r="E31" s="57">
        <v>60354</v>
      </c>
      <c r="F31" s="15">
        <v>4307.3080216956896</v>
      </c>
      <c r="G31" s="16">
        <v>1.2820417503691335</v>
      </c>
      <c r="H31" s="16">
        <v>1.1287347247843142</v>
      </c>
      <c r="I31" s="16">
        <v>2.0409619846796758</v>
      </c>
      <c r="J31" s="18">
        <f>RANK(I31, I7:I57)</f>
        <v>43</v>
      </c>
    </row>
    <row r="32" spans="1:10" x14ac:dyDescent="0.35">
      <c r="A32" s="62" t="s">
        <v>29</v>
      </c>
      <c r="B32" s="57">
        <v>2683562</v>
      </c>
      <c r="C32" s="57">
        <v>1741836</v>
      </c>
      <c r="D32" s="57">
        <v>47551</v>
      </c>
      <c r="E32" s="57">
        <v>248393</v>
      </c>
      <c r="F32" s="15">
        <v>5223.7176925827007</v>
      </c>
      <c r="G32" s="16">
        <v>1.7434057014482396</v>
      </c>
      <c r="H32" s="16">
        <v>1.7719359567619455</v>
      </c>
      <c r="I32" s="16">
        <v>2.7299355392815396</v>
      </c>
      <c r="J32" s="18">
        <f>RANK(I32, I7:I57)</f>
        <v>29</v>
      </c>
    </row>
    <row r="33" spans="1:10" x14ac:dyDescent="0.35">
      <c r="A33" s="62" t="s">
        <v>30</v>
      </c>
      <c r="B33" s="57">
        <v>472039</v>
      </c>
      <c r="C33" s="57">
        <v>297586</v>
      </c>
      <c r="D33" s="57">
        <v>7027</v>
      </c>
      <c r="E33" s="57">
        <v>41632</v>
      </c>
      <c r="F33" s="15">
        <v>5924.5766329870503</v>
      </c>
      <c r="G33" s="16">
        <v>1.950574086863142</v>
      </c>
      <c r="H33" s="16">
        <v>1.4886481837305816</v>
      </c>
      <c r="I33" s="16">
        <v>2.3613342025498509</v>
      </c>
      <c r="J33" s="18">
        <f>RANK(I33, I7:I57)</f>
        <v>39</v>
      </c>
    </row>
    <row r="34" spans="1:10" x14ac:dyDescent="0.35">
      <c r="A34" s="62" t="s">
        <v>31</v>
      </c>
      <c r="B34" s="57">
        <v>846101</v>
      </c>
      <c r="C34" s="57">
        <v>564886</v>
      </c>
      <c r="D34" s="57">
        <v>16546</v>
      </c>
      <c r="E34" s="57">
        <v>87396</v>
      </c>
      <c r="F34" s="15">
        <v>5282.0016922519035</v>
      </c>
      <c r="G34" s="16">
        <v>1.980181867863712</v>
      </c>
      <c r="H34" s="16">
        <v>1.9555584971534132</v>
      </c>
      <c r="I34" s="16">
        <v>2.9290865767606209</v>
      </c>
      <c r="J34" s="18">
        <f>RANK(I34, I7:I57)</f>
        <v>24</v>
      </c>
    </row>
    <row r="35" spans="1:10" x14ac:dyDescent="0.35">
      <c r="A35" s="62" t="s">
        <v>32</v>
      </c>
      <c r="B35" s="57">
        <v>1243552</v>
      </c>
      <c r="C35" s="57">
        <v>803998</v>
      </c>
      <c r="D35" s="57">
        <v>15412</v>
      </c>
      <c r="E35" s="57">
        <v>93654</v>
      </c>
      <c r="F35" s="15">
        <v>6076.6934855956397</v>
      </c>
      <c r="G35" s="16">
        <v>1.1440780456341209</v>
      </c>
      <c r="H35" s="16">
        <v>1.2393530789223128</v>
      </c>
      <c r="I35" s="16">
        <v>1.9169201913437595</v>
      </c>
      <c r="J35" s="18">
        <f>RANK(I35, I7:I57)</f>
        <v>47</v>
      </c>
    </row>
    <row r="36" spans="1:10" x14ac:dyDescent="0.35">
      <c r="A36" s="62" t="s">
        <v>33</v>
      </c>
      <c r="B36" s="57">
        <v>659001</v>
      </c>
      <c r="C36" s="57">
        <v>479329</v>
      </c>
      <c r="D36" s="57">
        <v>14979</v>
      </c>
      <c r="E36" s="57">
        <v>67329</v>
      </c>
      <c r="F36" s="15">
        <v>4494.8928499899857</v>
      </c>
      <c r="G36" s="16">
        <v>1.4952075144787227</v>
      </c>
      <c r="H36" s="16">
        <v>2.2729859287011704</v>
      </c>
      <c r="I36" s="16">
        <v>3.1249934804695729</v>
      </c>
      <c r="J36" s="18">
        <f>RANK(I36, I7:I57)</f>
        <v>21</v>
      </c>
    </row>
    <row r="37" spans="1:10" x14ac:dyDescent="0.35">
      <c r="A37" s="62" t="s">
        <v>34</v>
      </c>
      <c r="B37" s="57">
        <v>4236533</v>
      </c>
      <c r="C37" s="57">
        <v>2961268</v>
      </c>
      <c r="D37" s="57">
        <v>265495</v>
      </c>
      <c r="E37" s="57">
        <v>1646890</v>
      </c>
      <c r="F37" s="15">
        <v>6203.0923369554985</v>
      </c>
      <c r="G37" s="16">
        <v>4.050344695796829</v>
      </c>
      <c r="H37" s="16">
        <v>6.266798818751087</v>
      </c>
      <c r="I37" s="16">
        <v>8.965585012906633</v>
      </c>
      <c r="J37" s="18">
        <f>RANK(I37, I7:I57)</f>
        <v>1</v>
      </c>
    </row>
    <row r="38" spans="1:10" x14ac:dyDescent="0.35">
      <c r="A38" s="62" t="s">
        <v>35</v>
      </c>
      <c r="B38" s="57">
        <v>912316</v>
      </c>
      <c r="C38" s="57">
        <v>550401</v>
      </c>
      <c r="D38" s="57">
        <v>10695</v>
      </c>
      <c r="E38" s="57">
        <v>47650</v>
      </c>
      <c r="F38" s="15">
        <v>4455.3529686769516</v>
      </c>
      <c r="G38" s="16">
        <v>1.0422969117825267</v>
      </c>
      <c r="H38" s="16">
        <v>1.1722911798105042</v>
      </c>
      <c r="I38" s="16">
        <v>1.9431287370480794</v>
      </c>
      <c r="J38" s="18">
        <f>RANK(I38, I7:I57)</f>
        <v>45</v>
      </c>
    </row>
    <row r="39" spans="1:10" x14ac:dyDescent="0.35">
      <c r="A39" s="62" t="s">
        <v>36</v>
      </c>
      <c r="B39" s="57">
        <v>9116699</v>
      </c>
      <c r="C39" s="57">
        <v>6031027</v>
      </c>
      <c r="D39" s="57">
        <v>477166</v>
      </c>
      <c r="E39" s="57">
        <v>3663685</v>
      </c>
      <c r="F39" s="15">
        <v>7678.0093300863846</v>
      </c>
      <c r="G39" s="16">
        <v>4.3672533593788962</v>
      </c>
      <c r="H39" s="16">
        <v>5.2339777807735013</v>
      </c>
      <c r="I39" s="16">
        <v>7.9118531553581173</v>
      </c>
      <c r="J39" s="18">
        <f>RANK(I39, I7:I57)</f>
        <v>2</v>
      </c>
    </row>
    <row r="40" spans="1:10" x14ac:dyDescent="0.35">
      <c r="A40" s="62" t="s">
        <v>37</v>
      </c>
      <c r="B40" s="57">
        <v>4144875</v>
      </c>
      <c r="C40" s="57">
        <v>2535771</v>
      </c>
      <c r="D40" s="57">
        <v>87720</v>
      </c>
      <c r="E40" s="57">
        <v>491994</v>
      </c>
      <c r="F40" s="15">
        <v>5608.686730506156</v>
      </c>
      <c r="G40" s="16">
        <v>2.3968585570209373</v>
      </c>
      <c r="H40" s="16">
        <v>2.1163485026689588</v>
      </c>
      <c r="I40" s="16">
        <v>3.4593029102391344</v>
      </c>
      <c r="J40" s="18">
        <f>RANK(I40, I7:I57)</f>
        <v>15</v>
      </c>
    </row>
    <row r="41" spans="1:10" x14ac:dyDescent="0.35">
      <c r="A41" s="62" t="s">
        <v>38</v>
      </c>
      <c r="B41" s="57">
        <v>322972</v>
      </c>
      <c r="C41" s="57">
        <v>231224</v>
      </c>
      <c r="D41" s="57">
        <v>4839</v>
      </c>
      <c r="E41" s="57">
        <v>22185</v>
      </c>
      <c r="F41" s="15">
        <v>4584.6249225046495</v>
      </c>
      <c r="G41" s="16">
        <v>1.1899851365841179</v>
      </c>
      <c r="H41" s="16">
        <v>1.4982722960504316</v>
      </c>
      <c r="I41" s="16">
        <v>2.0927758364183648</v>
      </c>
      <c r="J41" s="18">
        <f>RANK(I41, I7:I57)</f>
        <v>42</v>
      </c>
    </row>
    <row r="42" spans="1:10" x14ac:dyDescent="0.35">
      <c r="A42" s="62" t="s">
        <v>39</v>
      </c>
      <c r="B42" s="57">
        <v>5409661</v>
      </c>
      <c r="C42" s="57">
        <v>3633497</v>
      </c>
      <c r="D42" s="57">
        <v>120055</v>
      </c>
      <c r="E42" s="57">
        <v>633746</v>
      </c>
      <c r="F42" s="15">
        <v>5278.7972179417766</v>
      </c>
      <c r="G42" s="16">
        <v>2.3673083099452379</v>
      </c>
      <c r="H42" s="16">
        <v>2.2192703017804627</v>
      </c>
      <c r="I42" s="16">
        <v>3.3041172182060423</v>
      </c>
      <c r="J42" s="18">
        <f>RANK(I42, I7:I57)</f>
        <v>16</v>
      </c>
    </row>
    <row r="43" spans="1:10" x14ac:dyDescent="0.35">
      <c r="A43" s="62" t="s">
        <v>40</v>
      </c>
      <c r="B43" s="57">
        <v>1585616</v>
      </c>
      <c r="C43" s="57">
        <v>997675</v>
      </c>
      <c r="D43" s="57">
        <v>23342</v>
      </c>
      <c r="E43" s="57">
        <v>125311</v>
      </c>
      <c r="F43" s="15">
        <v>5368.477422671579</v>
      </c>
      <c r="G43" s="16">
        <v>1.5127933903613218</v>
      </c>
      <c r="H43" s="16">
        <v>1.4721092622677874</v>
      </c>
      <c r="I43" s="16">
        <v>2.3396396622146489</v>
      </c>
      <c r="J43" s="18">
        <f>RANK(I43, I7:I57)</f>
        <v>40</v>
      </c>
    </row>
    <row r="44" spans="1:10" x14ac:dyDescent="0.35">
      <c r="A44" s="62" t="s">
        <v>41</v>
      </c>
      <c r="B44" s="57">
        <v>1732774</v>
      </c>
      <c r="C44" s="57">
        <v>1124531</v>
      </c>
      <c r="D44" s="57">
        <v>40127</v>
      </c>
      <c r="E44" s="57">
        <v>249607</v>
      </c>
      <c r="F44" s="15">
        <v>6220.4251501482795</v>
      </c>
      <c r="G44" s="16">
        <v>2.9144198085317248</v>
      </c>
      <c r="H44" s="16">
        <v>2.3157665108086802</v>
      </c>
      <c r="I44" s="16">
        <v>3.5683320424247977</v>
      </c>
      <c r="J44" s="18">
        <f>RANK(I44, I7:I57)</f>
        <v>14</v>
      </c>
    </row>
    <row r="45" spans="1:10" x14ac:dyDescent="0.35">
      <c r="A45" s="62" t="s">
        <v>42</v>
      </c>
      <c r="B45" s="57">
        <v>6058513</v>
      </c>
      <c r="C45" s="57">
        <v>4096027</v>
      </c>
      <c r="D45" s="57">
        <v>150253</v>
      </c>
      <c r="E45" s="57">
        <v>754662</v>
      </c>
      <c r="F45" s="15">
        <v>5022.6085336066499</v>
      </c>
      <c r="G45" s="16">
        <v>2.0005301791210162</v>
      </c>
      <c r="H45" s="16">
        <v>2.4800309911029323</v>
      </c>
      <c r="I45" s="16">
        <v>3.6682619523748254</v>
      </c>
      <c r="J45" s="18">
        <f>RANK(I45, I7:I57)</f>
        <v>13</v>
      </c>
    </row>
    <row r="46" spans="1:10" x14ac:dyDescent="0.35">
      <c r="A46" s="62" t="s">
        <v>43</v>
      </c>
      <c r="B46" s="57">
        <v>501586</v>
      </c>
      <c r="C46" s="57">
        <v>346562</v>
      </c>
      <c r="D46" s="57">
        <v>13669</v>
      </c>
      <c r="E46" s="57">
        <v>78089</v>
      </c>
      <c r="F46" s="15">
        <v>5712.8539029921722</v>
      </c>
      <c r="G46" s="16">
        <v>2.5534651904839447</v>
      </c>
      <c r="H46" s="16">
        <v>2.7251558057840528</v>
      </c>
      <c r="I46" s="16">
        <v>3.944171605657862</v>
      </c>
      <c r="J46" s="18">
        <f>RANK(I46, I7:I57)</f>
        <v>12</v>
      </c>
    </row>
    <row r="47" spans="1:10" x14ac:dyDescent="0.35">
      <c r="A47" s="62" t="s">
        <v>44</v>
      </c>
      <c r="B47" s="57">
        <v>2024495</v>
      </c>
      <c r="C47" s="57">
        <v>1213925</v>
      </c>
      <c r="D47" s="57">
        <v>30931</v>
      </c>
      <c r="E47" s="57">
        <v>164872</v>
      </c>
      <c r="F47" s="15">
        <v>5330.3158643432153</v>
      </c>
      <c r="G47" s="16">
        <v>1.8886449563527496</v>
      </c>
      <c r="H47" s="16">
        <v>1.527837806465316</v>
      </c>
      <c r="I47" s="16">
        <v>2.5480157340857139</v>
      </c>
      <c r="J47" s="18">
        <f>RANK(I47, I7:I57)</f>
        <v>32</v>
      </c>
    </row>
    <row r="48" spans="1:10" x14ac:dyDescent="0.35">
      <c r="A48" s="62" t="s">
        <v>45</v>
      </c>
      <c r="B48" s="57">
        <v>385157</v>
      </c>
      <c r="C48" s="57">
        <v>255518</v>
      </c>
      <c r="D48" s="57">
        <v>4238</v>
      </c>
      <c r="E48" s="57">
        <v>18028</v>
      </c>
      <c r="F48" s="15">
        <v>4253.8933459178861</v>
      </c>
      <c r="G48" s="16">
        <v>0.86344469796677648</v>
      </c>
      <c r="H48" s="16">
        <v>1.1003305145693834</v>
      </c>
      <c r="I48" s="16">
        <v>1.6585915669346192</v>
      </c>
      <c r="J48" s="18">
        <f>RANK(I48, I7:I57)</f>
        <v>50</v>
      </c>
    </row>
    <row r="49" spans="1:10" x14ac:dyDescent="0.35">
      <c r="A49" s="62" t="s">
        <v>46</v>
      </c>
      <c r="B49" s="57">
        <v>2794712</v>
      </c>
      <c r="C49" s="57">
        <v>1714210</v>
      </c>
      <c r="D49" s="57">
        <v>29024</v>
      </c>
      <c r="E49" s="57">
        <v>119033</v>
      </c>
      <c r="F49" s="15">
        <v>4101.1921168687986</v>
      </c>
      <c r="G49" s="16">
        <v>0.85166102985210246</v>
      </c>
      <c r="H49" s="16">
        <v>1.0385327718920589</v>
      </c>
      <c r="I49" s="16">
        <v>1.6931414470805795</v>
      </c>
      <c r="J49" s="18">
        <f>RANK(I49, I7:I57)</f>
        <v>49</v>
      </c>
    </row>
    <row r="50" spans="1:10" x14ac:dyDescent="0.35">
      <c r="A50" s="62" t="s">
        <v>47</v>
      </c>
      <c r="B50" s="57">
        <v>10784887</v>
      </c>
      <c r="C50" s="57">
        <v>6545993</v>
      </c>
      <c r="D50" s="57">
        <v>206222</v>
      </c>
      <c r="E50" s="57">
        <v>833801</v>
      </c>
      <c r="F50" s="15">
        <v>4043.220412953031</v>
      </c>
      <c r="G50" s="16">
        <v>1.158647597241794</v>
      </c>
      <c r="H50" s="16">
        <v>1.9121387178187403</v>
      </c>
      <c r="I50" s="16">
        <v>3.1503547284575464</v>
      </c>
      <c r="J50" s="18">
        <f>RANK(I50, I7:I57)</f>
        <v>20</v>
      </c>
    </row>
    <row r="51" spans="1:10" x14ac:dyDescent="0.35">
      <c r="A51" s="62" t="s">
        <v>48</v>
      </c>
      <c r="B51" s="57">
        <v>1124569</v>
      </c>
      <c r="C51" s="57">
        <v>683431</v>
      </c>
      <c r="D51" s="57">
        <v>19029</v>
      </c>
      <c r="E51" s="57">
        <v>100397</v>
      </c>
      <c r="F51" s="15">
        <v>5275.9997897945241</v>
      </c>
      <c r="G51" s="16">
        <v>1.8235283967636853</v>
      </c>
      <c r="H51" s="16">
        <v>1.6921149346994271</v>
      </c>
      <c r="I51" s="16">
        <v>2.784333751322372</v>
      </c>
      <c r="J51" s="18">
        <f>RANK(I51, I7:I57)</f>
        <v>28</v>
      </c>
    </row>
    <row r="52" spans="1:10" x14ac:dyDescent="0.35">
      <c r="A52" s="62" t="s">
        <v>49</v>
      </c>
      <c r="B52" s="57">
        <v>316053</v>
      </c>
      <c r="C52" s="57">
        <v>215389</v>
      </c>
      <c r="D52" s="57">
        <v>6791</v>
      </c>
      <c r="E52" s="57">
        <v>45225</v>
      </c>
      <c r="F52" s="15">
        <v>6659.5494036224418</v>
      </c>
      <c r="G52" s="16">
        <v>2.8632931828613937</v>
      </c>
      <c r="H52" s="16">
        <v>2.1486902513186079</v>
      </c>
      <c r="I52" s="16">
        <v>3.1529001016765017</v>
      </c>
      <c r="J52" s="18">
        <f>RANK(I52, I7:I57)</f>
        <v>19</v>
      </c>
    </row>
    <row r="53" spans="1:10" x14ac:dyDescent="0.35">
      <c r="A53" s="62" t="s">
        <v>50</v>
      </c>
      <c r="B53" s="57">
        <v>3685674</v>
      </c>
      <c r="C53" s="57">
        <v>2588534</v>
      </c>
      <c r="D53" s="57">
        <v>130531</v>
      </c>
      <c r="E53" s="57">
        <v>625387</v>
      </c>
      <c r="F53" s="15">
        <v>4791.0994323187597</v>
      </c>
      <c r="G53" s="16">
        <v>2.1986145346769748</v>
      </c>
      <c r="H53" s="16">
        <v>3.5415774699552918</v>
      </c>
      <c r="I53" s="16">
        <v>5.0426612128718418</v>
      </c>
      <c r="J53" s="18">
        <f>RANK(I53, I7:I57)</f>
        <v>8</v>
      </c>
    </row>
    <row r="54" spans="1:10" x14ac:dyDescent="0.35">
      <c r="A54" s="62" t="s">
        <v>51</v>
      </c>
      <c r="B54" s="57">
        <v>3144952</v>
      </c>
      <c r="C54" s="57">
        <v>2202129</v>
      </c>
      <c r="D54" s="57">
        <v>54351</v>
      </c>
      <c r="E54" s="57">
        <v>242404</v>
      </c>
      <c r="F54" s="15">
        <v>4459.9731375687661</v>
      </c>
      <c r="G54" s="16">
        <v>1.1030834496163118</v>
      </c>
      <c r="H54" s="16">
        <v>1.728198077426937</v>
      </c>
      <c r="I54" s="16">
        <v>2.4681115411494967</v>
      </c>
      <c r="J54" s="18">
        <f>RANK(I54, I7:I57)</f>
        <v>36</v>
      </c>
    </row>
    <row r="55" spans="1:10" x14ac:dyDescent="0.35">
      <c r="A55" s="62" t="s">
        <v>52</v>
      </c>
      <c r="B55" s="57">
        <v>778130</v>
      </c>
      <c r="C55" s="57">
        <v>507614</v>
      </c>
      <c r="D55" s="57">
        <v>9764</v>
      </c>
      <c r="E55" s="57">
        <v>55629</v>
      </c>
      <c r="F55" s="15">
        <v>5697.3576403113475</v>
      </c>
      <c r="G55" s="16">
        <v>1.6146156837931815</v>
      </c>
      <c r="H55" s="16">
        <v>1.2548031819875856</v>
      </c>
      <c r="I55" s="16">
        <v>1.9235088078736993</v>
      </c>
      <c r="J55" s="18">
        <f>RANK(I55, I7:I57)</f>
        <v>46</v>
      </c>
    </row>
    <row r="56" spans="1:10" x14ac:dyDescent="0.35">
      <c r="A56" s="62" t="s">
        <v>53</v>
      </c>
      <c r="B56" s="57">
        <v>2728034</v>
      </c>
      <c r="C56" s="57">
        <v>1830127</v>
      </c>
      <c r="D56" s="57">
        <v>55952</v>
      </c>
      <c r="E56" s="57">
        <v>304610</v>
      </c>
      <c r="F56" s="15">
        <v>5444.1306834429515</v>
      </c>
      <c r="G56" s="16">
        <v>2.0560380906688431</v>
      </c>
      <c r="H56" s="16">
        <v>2.0510008306348086</v>
      </c>
      <c r="I56" s="16">
        <v>3.0572741673118862</v>
      </c>
      <c r="J56" s="18">
        <f>RANK(I56, I7:I57)</f>
        <v>22</v>
      </c>
    </row>
    <row r="57" spans="1:10" x14ac:dyDescent="0.35">
      <c r="A57" s="62" t="s">
        <v>54</v>
      </c>
      <c r="B57" s="57">
        <v>269357</v>
      </c>
      <c r="C57" s="57">
        <v>189351</v>
      </c>
      <c r="D57" s="57">
        <v>3305</v>
      </c>
      <c r="E57" s="57">
        <v>21760</v>
      </c>
      <c r="F57" s="15">
        <v>6583.9636913767017</v>
      </c>
      <c r="G57" s="16">
        <v>1.1128994559783312</v>
      </c>
      <c r="H57" s="16">
        <v>1.2269961426656817</v>
      </c>
      <c r="I57" s="16">
        <v>1.7454357251876145</v>
      </c>
      <c r="J57" s="18">
        <f>RANK(I57, I7:I57)</f>
        <v>48</v>
      </c>
    </row>
    <row r="58" spans="1:10" x14ac:dyDescent="0.35">
      <c r="A58" s="64" t="s">
        <v>95</v>
      </c>
      <c r="B58" s="58">
        <v>1053639</v>
      </c>
      <c r="C58" s="58">
        <v>349577</v>
      </c>
      <c r="D58" s="58">
        <v>18386</v>
      </c>
      <c r="E58" s="58">
        <v>73227</v>
      </c>
      <c r="F58" s="23">
        <v>3982.7586206896553</v>
      </c>
      <c r="G58" s="24">
        <v>1.4066020611031609</v>
      </c>
      <c r="H58" s="24">
        <v>1.744999947799958</v>
      </c>
      <c r="I58" s="24">
        <v>5.2594993377710777</v>
      </c>
      <c r="J58" s="26" t="s">
        <v>74</v>
      </c>
    </row>
    <row r="59" spans="1:10" x14ac:dyDescent="0.35">
      <c r="A59" s="65" t="s">
        <v>116</v>
      </c>
      <c r="B59" s="28"/>
      <c r="C59" s="28"/>
      <c r="D59" s="28"/>
      <c r="E59" s="28"/>
      <c r="F59" s="28"/>
      <c r="G59" s="29"/>
      <c r="H59" s="29"/>
      <c r="I59" s="29"/>
      <c r="J59" s="28"/>
    </row>
    <row r="60" spans="1:10" x14ac:dyDescent="0.35">
      <c r="A60" s="65" t="s">
        <v>117</v>
      </c>
      <c r="B60" s="28"/>
      <c r="C60" s="28"/>
      <c r="D60" s="28"/>
      <c r="E60" s="28"/>
      <c r="F60" s="28"/>
      <c r="G60" s="29"/>
      <c r="H60" s="29"/>
      <c r="I60" s="29"/>
      <c r="J60" s="28"/>
    </row>
    <row r="61" spans="1:10" x14ac:dyDescent="0.35">
      <c r="A61" s="65" t="s">
        <v>118</v>
      </c>
      <c r="B61" s="28"/>
      <c r="C61" s="28"/>
      <c r="D61" s="28"/>
      <c r="E61" s="28"/>
      <c r="F61" s="28"/>
      <c r="G61" s="29"/>
      <c r="H61" s="29"/>
      <c r="I61" s="29"/>
      <c r="J61" s="28"/>
    </row>
    <row r="62" spans="1:10" x14ac:dyDescent="0.35">
      <c r="A62" s="34" t="s">
        <v>119</v>
      </c>
      <c r="B62" s="33"/>
      <c r="C62" s="33"/>
      <c r="D62" s="33"/>
      <c r="E62" s="33"/>
      <c r="F62" s="33"/>
      <c r="G62" s="34"/>
      <c r="H62" s="34"/>
      <c r="I62" s="34"/>
      <c r="J62" s="34"/>
    </row>
    <row r="63" spans="1:10" x14ac:dyDescent="0.35">
      <c r="A63" s="34" t="s">
        <v>103</v>
      </c>
      <c r="B63" s="33"/>
      <c r="C63" s="33"/>
      <c r="D63" s="33"/>
      <c r="E63" s="33"/>
      <c r="F63" s="33"/>
      <c r="G63" s="34"/>
      <c r="H63" s="34"/>
      <c r="I63" s="34"/>
      <c r="J63" s="34"/>
    </row>
    <row r="64" spans="1:10" x14ac:dyDescent="0.35">
      <c r="A64" s="101" t="s">
        <v>132</v>
      </c>
      <c r="B64" s="102"/>
      <c r="C64" s="102"/>
      <c r="D64" s="102"/>
      <c r="E64" s="102"/>
      <c r="F64" s="102"/>
      <c r="G64" s="102"/>
      <c r="H64" s="102"/>
      <c r="I64" s="102"/>
      <c r="J64" s="102"/>
    </row>
    <row r="65" spans="1:10" x14ac:dyDescent="0.35">
      <c r="A65" s="102"/>
      <c r="B65" s="102"/>
      <c r="C65" s="102"/>
      <c r="D65" s="102"/>
      <c r="E65" s="102"/>
      <c r="F65" s="102"/>
      <c r="G65" s="102"/>
      <c r="H65" s="102"/>
      <c r="I65" s="102"/>
      <c r="J65" s="102"/>
    </row>
    <row r="66" spans="1:10" x14ac:dyDescent="0.35">
      <c r="A66" s="30" t="s">
        <v>107</v>
      </c>
      <c r="B66" s="33"/>
      <c r="C66" s="33"/>
      <c r="D66" s="33"/>
      <c r="E66" s="33"/>
      <c r="F66" s="33"/>
      <c r="G66" s="34"/>
      <c r="H66" s="34"/>
      <c r="I66" s="34"/>
      <c r="J66" s="34"/>
    </row>
    <row r="67" spans="1:10" x14ac:dyDescent="0.35">
      <c r="A67" s="30" t="s">
        <v>108</v>
      </c>
      <c r="B67" s="33"/>
      <c r="C67" s="33"/>
      <c r="D67" s="33"/>
      <c r="E67" s="33"/>
      <c r="F67" s="33"/>
      <c r="G67" s="34"/>
      <c r="H67" s="34"/>
      <c r="I67" s="34"/>
      <c r="J67" s="34"/>
    </row>
    <row r="68" spans="1:10" x14ac:dyDescent="0.35">
      <c r="A68" s="30" t="s">
        <v>109</v>
      </c>
      <c r="B68" s="33"/>
      <c r="C68" s="33"/>
      <c r="D68" s="33"/>
      <c r="E68" s="33"/>
      <c r="F68" s="33"/>
      <c r="G68" s="34"/>
      <c r="H68" s="34"/>
      <c r="I68" s="34"/>
      <c r="J68" s="34"/>
    </row>
    <row r="69" spans="1:10" x14ac:dyDescent="0.35">
      <c r="A69" s="34" t="s">
        <v>110</v>
      </c>
      <c r="B69" s="33"/>
      <c r="C69" s="33"/>
      <c r="D69" s="33"/>
      <c r="E69" s="33"/>
      <c r="F69" s="33"/>
      <c r="G69" s="34"/>
      <c r="H69" s="34"/>
      <c r="I69" s="34"/>
      <c r="J69" s="34"/>
    </row>
    <row r="70" spans="1:10" x14ac:dyDescent="0.35">
      <c r="A70" s="34" t="s">
        <v>111</v>
      </c>
      <c r="B70" s="33"/>
      <c r="C70" s="33"/>
      <c r="D70" s="33"/>
      <c r="E70" s="33"/>
      <c r="F70" s="33"/>
      <c r="G70" s="34"/>
      <c r="H70" s="34"/>
      <c r="I70" s="34"/>
      <c r="J70" s="34"/>
    </row>
    <row r="71" spans="1:10" x14ac:dyDescent="0.35">
      <c r="A71" s="30" t="s">
        <v>112</v>
      </c>
      <c r="B71" s="33"/>
      <c r="C71" s="33"/>
      <c r="D71" s="33"/>
      <c r="E71" s="33"/>
      <c r="F71" s="33"/>
      <c r="G71" s="34"/>
      <c r="H71" s="34"/>
      <c r="I71" s="34"/>
      <c r="J71" s="34"/>
    </row>
    <row r="72" spans="1:10" x14ac:dyDescent="0.35">
      <c r="A72" s="30" t="s">
        <v>122</v>
      </c>
      <c r="B72" s="33"/>
      <c r="C72" s="33"/>
      <c r="D72" s="33"/>
      <c r="E72" s="33"/>
      <c r="F72" s="33"/>
      <c r="G72" s="34"/>
      <c r="H72" s="34"/>
      <c r="I72" s="34"/>
      <c r="J72" s="34"/>
    </row>
    <row r="73" spans="1:10" x14ac:dyDescent="0.35">
      <c r="A73" s="32" t="s">
        <v>131</v>
      </c>
      <c r="B73" s="33"/>
      <c r="C73" s="33"/>
      <c r="D73" s="33"/>
      <c r="E73" s="33"/>
      <c r="F73" s="33"/>
      <c r="G73" s="34"/>
      <c r="H73" s="34"/>
      <c r="I73" s="34"/>
      <c r="J73" s="34"/>
    </row>
  </sheetData>
  <mergeCells count="4">
    <mergeCell ref="B4:D4"/>
    <mergeCell ref="E4:G4"/>
    <mergeCell ref="H4:J4"/>
    <mergeCell ref="A64:J65"/>
  </mergeCells>
  <printOptions horizontalCentered="1"/>
  <pageMargins left="0.7" right="0.7" top="0.75" bottom="0.75" header="0.3" footer="0.3"/>
  <pageSetup scale="70" fitToWidth="0" orientation="portrait" r:id="rId1"/>
  <ignoredErrors>
    <ignoredError sqref="J48:J57 J7:J42 J43:J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'2003'!Print_Area</vt:lpstr>
      <vt:lpstr>'2004'!Print_Area</vt:lpstr>
      <vt:lpstr>'2005'!Print_Area</vt:lpstr>
      <vt:lpstr>'2006'!Print_Area</vt:lpstr>
      <vt:lpstr>'2007'!Print_Area</vt:lpstr>
      <vt:lpstr>'2008'!Print_Area</vt:lpstr>
      <vt:lpstr>'2009'!Print_Area</vt:lpstr>
      <vt:lpstr>'2011'!Print_Area</vt:lpstr>
      <vt:lpstr>'2012'!Print_Area</vt:lpstr>
      <vt:lpstr>'2013'!Print_Area</vt:lpstr>
      <vt:lpstr>'2014'!Print_Area</vt:lpstr>
      <vt:lpstr>'2015'!Print_Area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 Burman</dc:creator>
  <cp:lastModifiedBy>Zwiefel, Noah</cp:lastModifiedBy>
  <cp:lastPrinted>2019-07-19T21:39:37Z</cp:lastPrinted>
  <dcterms:created xsi:type="dcterms:W3CDTF">2005-03-15T19:23:13Z</dcterms:created>
  <dcterms:modified xsi:type="dcterms:W3CDTF">2019-11-25T19:45:55Z</dcterms:modified>
</cp:coreProperties>
</file>