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checkCompatibility="1" defaultThemeVersion="124226"/>
  <mc:AlternateContent xmlns:mc="http://schemas.openxmlformats.org/markup-compatibility/2006">
    <mc:Choice Requires="x15">
      <x15ac:absPath xmlns:x15ac="http://schemas.microsoft.com/office/spreadsheetml/2010/11/ac" url="K:\TPC\EHuffer\Statistics Page\"/>
    </mc:Choice>
  </mc:AlternateContent>
  <bookViews>
    <workbookView xWindow="360" yWindow="315" windowWidth="14940" windowHeight="8640"/>
  </bookViews>
  <sheets>
    <sheet name="2016" sheetId="20" r:id="rId1"/>
    <sheet name="2015" sheetId="18" r:id="rId2"/>
    <sheet name="2014" sheetId="19" r:id="rId3"/>
    <sheet name="2013" sheetId="17" r:id="rId4"/>
    <sheet name="2012" sheetId="16" r:id="rId5"/>
    <sheet name="2011" sheetId="15" r:id="rId6"/>
    <sheet name="2010" sheetId="14" r:id="rId7"/>
    <sheet name="2009" sheetId="13" r:id="rId8"/>
    <sheet name="2008" sheetId="12" r:id="rId9"/>
    <sheet name="2007" sheetId="11" r:id="rId10"/>
    <sheet name="2006" sheetId="10" r:id="rId11"/>
    <sheet name="2005" sheetId="1" r:id="rId12"/>
    <sheet name="2004" sheetId="2" r:id="rId13"/>
    <sheet name="2003" sheetId="3" r:id="rId14"/>
    <sheet name="2002" sheetId="5" r:id="rId15"/>
    <sheet name="2001" sheetId="6" r:id="rId16"/>
    <sheet name="2000" sheetId="4" r:id="rId17"/>
    <sheet name="1999" sheetId="7" r:id="rId18"/>
    <sheet name="1998" sheetId="8" r:id="rId19"/>
    <sheet name="1997" sheetId="9" r:id="rId20"/>
  </sheets>
  <externalReferences>
    <externalReference r:id="rId21"/>
  </externalReferences>
  <calcPr calcId="171027"/>
</workbook>
</file>

<file path=xl/calcChain.xml><?xml version="1.0" encoding="utf-8"?>
<calcChain xmlns="http://schemas.openxmlformats.org/spreadsheetml/2006/main">
  <c r="F10" i="20" l="1"/>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9"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9" i="19" l="1"/>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B10" i="18" l="1"/>
  <c r="C10" i="18"/>
  <c r="D10" i="18"/>
  <c r="E10" i="18"/>
  <c r="F10" i="18"/>
  <c r="B11" i="18"/>
  <c r="C11" i="18"/>
  <c r="D11" i="18"/>
  <c r="E11" i="18"/>
  <c r="F11" i="18"/>
  <c r="B12" i="18"/>
  <c r="C12" i="18"/>
  <c r="D12" i="18"/>
  <c r="E12" i="18"/>
  <c r="F12" i="18"/>
  <c r="B13" i="18"/>
  <c r="D13" i="18" s="1"/>
  <c r="C13" i="18"/>
  <c r="E13" i="18"/>
  <c r="F13" i="18"/>
  <c r="B14" i="18"/>
  <c r="C14" i="18"/>
  <c r="D14" i="18"/>
  <c r="E14" i="18"/>
  <c r="F14" i="18"/>
  <c r="B15" i="18"/>
  <c r="C15" i="18"/>
  <c r="D15" i="18"/>
  <c r="E15" i="18"/>
  <c r="F15" i="18"/>
  <c r="B16" i="18"/>
  <c r="C16" i="18"/>
  <c r="D16" i="18" s="1"/>
  <c r="E16" i="18"/>
  <c r="F16" i="18"/>
  <c r="B17" i="18"/>
  <c r="C17" i="18"/>
  <c r="D17" i="18"/>
  <c r="E17" i="18"/>
  <c r="F17" i="18"/>
  <c r="B18" i="18"/>
  <c r="C18" i="18"/>
  <c r="D18" i="18"/>
  <c r="E18" i="18"/>
  <c r="F18" i="18"/>
  <c r="B19" i="18"/>
  <c r="C19" i="18"/>
  <c r="D19" i="18"/>
  <c r="E19" i="18"/>
  <c r="F19" i="18"/>
  <c r="B20" i="18"/>
  <c r="C20" i="18"/>
  <c r="D20" i="18"/>
  <c r="E20" i="18"/>
  <c r="F20" i="18"/>
  <c r="B21" i="18"/>
  <c r="D21" i="18" s="1"/>
  <c r="C21" i="18"/>
  <c r="E21" i="18"/>
  <c r="F21" i="18"/>
  <c r="B22" i="18"/>
  <c r="C22" i="18"/>
  <c r="D22" i="18"/>
  <c r="E22" i="18"/>
  <c r="F22" i="18"/>
  <c r="B23" i="18"/>
  <c r="C23" i="18"/>
  <c r="D23" i="18"/>
  <c r="E23" i="18"/>
  <c r="F23" i="18"/>
  <c r="B24" i="18"/>
  <c r="C24" i="18"/>
  <c r="D24" i="18" s="1"/>
  <c r="E24" i="18"/>
  <c r="F24" i="18"/>
  <c r="B25" i="18"/>
  <c r="C25" i="18"/>
  <c r="D25" i="18"/>
  <c r="E25" i="18"/>
  <c r="F25" i="18"/>
  <c r="B26" i="18"/>
  <c r="C26" i="18"/>
  <c r="D26" i="18"/>
  <c r="E26" i="18"/>
  <c r="F26" i="18"/>
  <c r="B27" i="18"/>
  <c r="C27" i="18"/>
  <c r="D27" i="18"/>
  <c r="E27" i="18"/>
  <c r="F27" i="18"/>
  <c r="B28" i="18"/>
  <c r="C28" i="18"/>
  <c r="D28" i="18"/>
  <c r="E28" i="18"/>
  <c r="F28" i="18"/>
  <c r="B29" i="18"/>
  <c r="D29" i="18" s="1"/>
  <c r="C29" i="18"/>
  <c r="E29" i="18"/>
  <c r="F29" i="18"/>
  <c r="B30" i="18"/>
  <c r="C30" i="18"/>
  <c r="D30" i="18"/>
  <c r="E30" i="18"/>
  <c r="F30" i="18"/>
  <c r="B31" i="18"/>
  <c r="C31" i="18"/>
  <c r="D31" i="18"/>
  <c r="E31" i="18"/>
  <c r="F31" i="18"/>
  <c r="B32" i="18"/>
  <c r="C32" i="18"/>
  <c r="D32" i="18" s="1"/>
  <c r="E32" i="18"/>
  <c r="F32" i="18"/>
  <c r="B33" i="18"/>
  <c r="C33" i="18"/>
  <c r="D33" i="18"/>
  <c r="E33" i="18"/>
  <c r="F33" i="18"/>
  <c r="B34" i="18"/>
  <c r="C34" i="18"/>
  <c r="D34" i="18"/>
  <c r="E34" i="18"/>
  <c r="F34" i="18"/>
  <c r="B35" i="18"/>
  <c r="C35" i="18"/>
  <c r="D35" i="18"/>
  <c r="E35" i="18"/>
  <c r="F35" i="18"/>
  <c r="B36" i="18"/>
  <c r="C36" i="18"/>
  <c r="D36" i="18"/>
  <c r="E36" i="18"/>
  <c r="F36" i="18"/>
  <c r="B37" i="18"/>
  <c r="D37" i="18" s="1"/>
  <c r="C37" i="18"/>
  <c r="E37" i="18"/>
  <c r="F37" i="18"/>
  <c r="B38" i="18"/>
  <c r="C38" i="18"/>
  <c r="D38" i="18"/>
  <c r="E38" i="18"/>
  <c r="F38" i="18"/>
  <c r="B39" i="18"/>
  <c r="C39" i="18"/>
  <c r="D39" i="18"/>
  <c r="E39" i="18"/>
  <c r="F39" i="18"/>
  <c r="B40" i="18"/>
  <c r="C40" i="18"/>
  <c r="D40" i="18" s="1"/>
  <c r="E40" i="18"/>
  <c r="F40" i="18"/>
  <c r="B41" i="18"/>
  <c r="C41" i="18"/>
  <c r="D41" i="18"/>
  <c r="E41" i="18"/>
  <c r="F41" i="18"/>
  <c r="B42" i="18"/>
  <c r="C42" i="18"/>
  <c r="D42" i="18"/>
  <c r="E42" i="18"/>
  <c r="F42" i="18"/>
  <c r="B43" i="18"/>
  <c r="C43" i="18"/>
  <c r="D43" i="18"/>
  <c r="E43" i="18"/>
  <c r="F43" i="18"/>
  <c r="B44" i="18"/>
  <c r="C44" i="18"/>
  <c r="D44" i="18"/>
  <c r="E44" i="18"/>
  <c r="F44" i="18"/>
  <c r="B45" i="18"/>
  <c r="D45" i="18" s="1"/>
  <c r="C45" i="18"/>
  <c r="E45" i="18"/>
  <c r="F45" i="18"/>
  <c r="B46" i="18"/>
  <c r="C46" i="18"/>
  <c r="D46" i="18"/>
  <c r="E46" i="18"/>
  <c r="F46" i="18"/>
  <c r="B47" i="18"/>
  <c r="C47" i="18"/>
  <c r="D47" i="18"/>
  <c r="E47" i="18"/>
  <c r="F47" i="18"/>
  <c r="B48" i="18"/>
  <c r="C48" i="18"/>
  <c r="D48" i="18" s="1"/>
  <c r="E48" i="18"/>
  <c r="F48" i="18"/>
  <c r="B49" i="18"/>
  <c r="C49" i="18"/>
  <c r="D49" i="18"/>
  <c r="E49" i="18"/>
  <c r="F49" i="18"/>
  <c r="B50" i="18"/>
  <c r="C50" i="18"/>
  <c r="D50" i="18"/>
  <c r="E50" i="18"/>
  <c r="F50" i="18"/>
  <c r="B51" i="18"/>
  <c r="C51" i="18"/>
  <c r="D51" i="18"/>
  <c r="E51" i="18"/>
  <c r="F51" i="18"/>
  <c r="B52" i="18"/>
  <c r="C52" i="18"/>
  <c r="D52" i="18"/>
  <c r="E52" i="18"/>
  <c r="F52" i="18"/>
  <c r="B53" i="18"/>
  <c r="D53" i="18" s="1"/>
  <c r="C53" i="18"/>
  <c r="E53" i="18"/>
  <c r="F53" i="18"/>
  <c r="B54" i="18"/>
  <c r="C54" i="18"/>
  <c r="D54" i="18"/>
  <c r="E54" i="18"/>
  <c r="F54" i="18"/>
  <c r="B55" i="18"/>
  <c r="C55" i="18"/>
  <c r="D55" i="18"/>
  <c r="E55" i="18"/>
  <c r="F55" i="18"/>
  <c r="B56" i="18"/>
  <c r="C56" i="18"/>
  <c r="D56" i="18" s="1"/>
  <c r="E56" i="18"/>
  <c r="F56" i="18"/>
  <c r="B57" i="18"/>
  <c r="C57" i="18"/>
  <c r="D57" i="18"/>
  <c r="E57" i="18"/>
  <c r="F57" i="18"/>
  <c r="B58" i="18"/>
  <c r="C58" i="18"/>
  <c r="D58" i="18"/>
  <c r="E58" i="18"/>
  <c r="F58" i="18"/>
  <c r="B59" i="18"/>
  <c r="C59" i="18"/>
  <c r="D59" i="18"/>
  <c r="E59" i="18"/>
  <c r="F59" i="18"/>
  <c r="B60" i="18"/>
  <c r="C60" i="18"/>
  <c r="D60" i="18"/>
  <c r="E60" i="18"/>
  <c r="F60" i="18"/>
  <c r="B61" i="18"/>
  <c r="D61" i="18" s="1"/>
  <c r="C61" i="18"/>
  <c r="E61" i="18"/>
  <c r="F61" i="18"/>
  <c r="E9" i="18"/>
  <c r="F9" i="18"/>
  <c r="C9" i="18"/>
  <c r="B9" i="18"/>
  <c r="D9" i="18" l="1"/>
  <c r="F61" i="17"/>
  <c r="F59" i="17"/>
  <c r="F57" i="17"/>
  <c r="F55" i="17"/>
  <c r="F53" i="17"/>
  <c r="F51" i="17"/>
  <c r="F49" i="17"/>
  <c r="F47" i="17"/>
  <c r="F45" i="17"/>
  <c r="F43" i="17"/>
  <c r="F41" i="17"/>
  <c r="F39" i="17"/>
  <c r="F37" i="17"/>
  <c r="F35" i="17"/>
  <c r="F33" i="17"/>
  <c r="F31" i="17"/>
  <c r="F29" i="17"/>
  <c r="F27" i="17"/>
  <c r="F25" i="17"/>
  <c r="F23" i="17"/>
  <c r="F21" i="17"/>
  <c r="F19" i="17"/>
  <c r="F17" i="17"/>
  <c r="F15" i="17"/>
  <c r="F13" i="17"/>
  <c r="F11" i="17"/>
  <c r="F9" i="17"/>
  <c r="F60" i="17"/>
  <c r="F58" i="17"/>
  <c r="F56" i="17"/>
  <c r="F54" i="17"/>
  <c r="F52" i="17"/>
  <c r="F50" i="17"/>
  <c r="F48" i="17"/>
  <c r="F46" i="17"/>
  <c r="F44" i="17"/>
  <c r="F42" i="17"/>
  <c r="F40" i="17"/>
  <c r="F38" i="17"/>
  <c r="F36" i="17"/>
  <c r="F34" i="17"/>
  <c r="F32" i="17"/>
  <c r="F30" i="17"/>
  <c r="F28" i="17"/>
  <c r="F26" i="17"/>
  <c r="F24" i="17"/>
  <c r="F22" i="17"/>
  <c r="F20" i="17"/>
  <c r="F18" i="17"/>
  <c r="F16" i="17"/>
  <c r="F14" i="17"/>
  <c r="F12" i="17"/>
  <c r="F10"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F61" i="16"/>
  <c r="F59" i="16"/>
  <c r="F57" i="16"/>
  <c r="F55" i="16"/>
  <c r="F53" i="16"/>
  <c r="F51" i="16"/>
  <c r="F49" i="16"/>
  <c r="F47" i="16"/>
  <c r="F45" i="16"/>
  <c r="F43" i="16"/>
  <c r="F41" i="16"/>
  <c r="F39" i="16"/>
  <c r="F37" i="16"/>
  <c r="F35" i="16"/>
  <c r="F33" i="16"/>
  <c r="F31" i="16"/>
  <c r="F29" i="16"/>
  <c r="F27" i="16"/>
  <c r="F25" i="16"/>
  <c r="F23" i="16"/>
  <c r="F21" i="16"/>
  <c r="F19" i="16"/>
  <c r="F17" i="16"/>
  <c r="F15" i="16"/>
  <c r="F13" i="16"/>
  <c r="F11" i="16"/>
  <c r="F9" i="16"/>
  <c r="F60" i="16"/>
  <c r="F58" i="16"/>
  <c r="F56" i="16"/>
  <c r="F54" i="16"/>
  <c r="F52" i="16"/>
  <c r="F50" i="16"/>
  <c r="F48" i="16"/>
  <c r="F46" i="16"/>
  <c r="F44" i="16"/>
  <c r="F42" i="16"/>
  <c r="F40" i="16"/>
  <c r="F38" i="16"/>
  <c r="F36" i="16"/>
  <c r="F34" i="16"/>
  <c r="F32" i="16"/>
  <c r="F30" i="16"/>
  <c r="F28" i="16"/>
  <c r="F26" i="16"/>
  <c r="F24" i="16"/>
  <c r="F22" i="16"/>
  <c r="F20" i="16"/>
  <c r="F18" i="16"/>
  <c r="F16" i="16"/>
  <c r="F14" i="16"/>
  <c r="F12" i="16"/>
  <c r="F10" i="16"/>
  <c r="D61" i="16"/>
  <c r="D59" i="16"/>
  <c r="D57" i="16"/>
  <c r="D55" i="16"/>
  <c r="D53" i="16"/>
  <c r="D51" i="16"/>
  <c r="D49" i="16"/>
  <c r="D47" i="16"/>
  <c r="D45" i="16"/>
  <c r="D43" i="16"/>
  <c r="D41" i="16"/>
  <c r="D39" i="16"/>
  <c r="D37" i="16"/>
  <c r="D35" i="16"/>
  <c r="D33" i="16"/>
  <c r="D31" i="16"/>
  <c r="D29" i="16"/>
  <c r="D27" i="16"/>
  <c r="D25" i="16"/>
  <c r="D23" i="16"/>
  <c r="D21" i="16"/>
  <c r="D19" i="16"/>
  <c r="D17" i="16"/>
  <c r="D15" i="16"/>
  <c r="D13" i="16"/>
  <c r="D11" i="16"/>
  <c r="D9" i="16"/>
  <c r="F61" i="15"/>
  <c r="F59" i="15"/>
  <c r="F57" i="15"/>
  <c r="F55" i="15"/>
  <c r="F53" i="15"/>
  <c r="F51" i="15"/>
  <c r="F49" i="15"/>
  <c r="F47" i="15"/>
  <c r="F45" i="15"/>
  <c r="F43" i="15"/>
  <c r="F41" i="15"/>
  <c r="F39" i="15"/>
  <c r="F37" i="15"/>
  <c r="F35" i="15"/>
  <c r="F33" i="15"/>
  <c r="F31" i="15"/>
  <c r="F29" i="15"/>
  <c r="F27" i="15"/>
  <c r="F25" i="15"/>
  <c r="F23" i="15"/>
  <c r="F21" i="15"/>
  <c r="F19" i="15"/>
  <c r="F17" i="15"/>
  <c r="F15" i="15"/>
  <c r="F13" i="15"/>
  <c r="F11" i="15"/>
  <c r="F9" i="15"/>
  <c r="F60" i="15"/>
  <c r="F58" i="15"/>
  <c r="F56" i="15"/>
  <c r="F54" i="15"/>
  <c r="F52" i="15"/>
  <c r="F50" i="15"/>
  <c r="F48" i="15"/>
  <c r="F46" i="15"/>
  <c r="F44" i="15"/>
  <c r="F42" i="15"/>
  <c r="F40" i="15"/>
  <c r="F38" i="15"/>
  <c r="F36" i="15"/>
  <c r="F34" i="15"/>
  <c r="F32" i="15"/>
  <c r="F30" i="15"/>
  <c r="F28" i="15"/>
  <c r="F26" i="15"/>
  <c r="F24" i="15"/>
  <c r="F22" i="15"/>
  <c r="F20" i="15"/>
  <c r="F18" i="15"/>
  <c r="F16" i="15"/>
  <c r="F14" i="15"/>
  <c r="F12" i="15"/>
  <c r="F10"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D16" i="15"/>
  <c r="D15" i="15"/>
  <c r="D14" i="15"/>
  <c r="D13" i="15"/>
  <c r="D12" i="15"/>
  <c r="D11" i="15"/>
  <c r="D10" i="15"/>
  <c r="D9" i="15"/>
  <c r="D61" i="14"/>
  <c r="D10" i="14"/>
  <c r="F61" i="14"/>
  <c r="F60" i="14"/>
  <c r="D60" i="14"/>
  <c r="F59" i="14"/>
  <c r="D59" i="14"/>
  <c r="F58" i="14"/>
  <c r="D58" i="14"/>
  <c r="F57" i="14"/>
  <c r="D57" i="14"/>
  <c r="F56" i="14"/>
  <c r="D56" i="14"/>
  <c r="F55" i="14"/>
  <c r="D55" i="14"/>
  <c r="F54" i="14"/>
  <c r="D54" i="14"/>
  <c r="F53" i="14"/>
  <c r="D53" i="14"/>
  <c r="F52" i="14"/>
  <c r="D52" i="14"/>
  <c r="F51" i="14"/>
  <c r="D51" i="14"/>
  <c r="F50" i="14"/>
  <c r="D50" i="14"/>
  <c r="F49" i="14"/>
  <c r="D49" i="14"/>
  <c r="F48" i="14"/>
  <c r="D48" i="14"/>
  <c r="F47" i="14"/>
  <c r="D47" i="14"/>
  <c r="F46" i="14"/>
  <c r="D46" i="14"/>
  <c r="F45" i="14"/>
  <c r="D45" i="14"/>
  <c r="F44" i="14"/>
  <c r="D44" i="14"/>
  <c r="F43" i="14"/>
  <c r="D43" i="14"/>
  <c r="F42" i="14"/>
  <c r="D42" i="14"/>
  <c r="F41" i="14"/>
  <c r="D41" i="14"/>
  <c r="F40" i="14"/>
  <c r="D40" i="14"/>
  <c r="F39" i="14"/>
  <c r="D39" i="14"/>
  <c r="F38" i="14"/>
  <c r="D38" i="14"/>
  <c r="F37" i="14"/>
  <c r="D37" i="14"/>
  <c r="F36" i="14"/>
  <c r="D36" i="14"/>
  <c r="F35" i="14"/>
  <c r="D35" i="14"/>
  <c r="F34" i="14"/>
  <c r="D34" i="14"/>
  <c r="F33" i="14"/>
  <c r="D33" i="14"/>
  <c r="F32" i="14"/>
  <c r="D32" i="14"/>
  <c r="F31" i="14"/>
  <c r="D31" i="14"/>
  <c r="F30" i="14"/>
  <c r="D30" i="14"/>
  <c r="F29" i="14"/>
  <c r="D29" i="14"/>
  <c r="F28" i="14"/>
  <c r="D28" i="14"/>
  <c r="F27" i="14"/>
  <c r="D27" i="14"/>
  <c r="F26" i="14"/>
  <c r="D26" i="14"/>
  <c r="F25" i="14"/>
  <c r="D25" i="14"/>
  <c r="F24" i="14"/>
  <c r="D24" i="14"/>
  <c r="F23" i="14"/>
  <c r="D23" i="14"/>
  <c r="F22" i="14"/>
  <c r="D22" i="14"/>
  <c r="F21" i="14"/>
  <c r="D21" i="14"/>
  <c r="F20" i="14"/>
  <c r="D20" i="14"/>
  <c r="F19" i="14"/>
  <c r="D19" i="14"/>
  <c r="F18" i="14"/>
  <c r="D18" i="14"/>
  <c r="F17" i="14"/>
  <c r="D17" i="14"/>
  <c r="F16" i="14"/>
  <c r="D16" i="14"/>
  <c r="F15" i="14"/>
  <c r="D15" i="14"/>
  <c r="F14" i="14"/>
  <c r="D14" i="14"/>
  <c r="F13" i="14"/>
  <c r="D13" i="14"/>
  <c r="F12" i="14"/>
  <c r="D12" i="14"/>
  <c r="F11" i="14"/>
  <c r="D11" i="14"/>
  <c r="F10" i="14"/>
  <c r="D9" i="14"/>
  <c r="F61" i="11"/>
  <c r="D61" i="11"/>
  <c r="F60" i="11"/>
  <c r="D60" i="11"/>
  <c r="F59" i="11"/>
  <c r="D59" i="11"/>
  <c r="F58" i="11"/>
  <c r="D58" i="11"/>
  <c r="F57" i="11"/>
  <c r="D57" i="11"/>
  <c r="F56" i="11"/>
  <c r="D56" i="11"/>
  <c r="F55" i="11"/>
  <c r="D55" i="11"/>
  <c r="F54" i="11"/>
  <c r="D54" i="11"/>
  <c r="F53" i="11"/>
  <c r="D53" i="11"/>
  <c r="F52" i="11"/>
  <c r="D52" i="11"/>
  <c r="F51" i="11"/>
  <c r="D51" i="11"/>
  <c r="F50" i="11"/>
  <c r="D50" i="11"/>
  <c r="F49" i="11"/>
  <c r="D49" i="11"/>
  <c r="F48" i="11"/>
  <c r="D48" i="11"/>
  <c r="F47" i="11"/>
  <c r="D47" i="11"/>
  <c r="F46" i="11"/>
  <c r="D46" i="11"/>
  <c r="F45" i="11"/>
  <c r="D45" i="11"/>
  <c r="F44" i="11"/>
  <c r="D44" i="11"/>
  <c r="F43" i="11"/>
  <c r="D43" i="11"/>
  <c r="F42" i="11"/>
  <c r="D42" i="11"/>
  <c r="F41" i="11"/>
  <c r="D41" i="11"/>
  <c r="F40" i="11"/>
  <c r="D40" i="11"/>
  <c r="F39" i="11"/>
  <c r="D39" i="11"/>
  <c r="F38" i="11"/>
  <c r="D38" i="11"/>
  <c r="F37" i="11"/>
  <c r="D37" i="11"/>
  <c r="F36" i="11"/>
  <c r="D36" i="11"/>
  <c r="F35" i="11"/>
  <c r="D35" i="11"/>
  <c r="F34" i="11"/>
  <c r="D34" i="11"/>
  <c r="F33" i="11"/>
  <c r="D33" i="11"/>
  <c r="F32" i="11"/>
  <c r="D32" i="11"/>
  <c r="F31" i="11"/>
  <c r="D31" i="11"/>
  <c r="F30" i="11"/>
  <c r="D30" i="11"/>
  <c r="F29" i="11"/>
  <c r="D29" i="11"/>
  <c r="F28" i="11"/>
  <c r="D28" i="11"/>
  <c r="F27" i="11"/>
  <c r="D27" i="11"/>
  <c r="F26" i="11"/>
  <c r="D26" i="11"/>
  <c r="F25" i="11"/>
  <c r="D25" i="11"/>
  <c r="F24" i="11"/>
  <c r="D24" i="11"/>
  <c r="F23" i="11"/>
  <c r="D23" i="11"/>
  <c r="F22" i="11"/>
  <c r="D22" i="11"/>
  <c r="F21" i="11"/>
  <c r="D21" i="11"/>
  <c r="F20" i="11"/>
  <c r="D20" i="11"/>
  <c r="F19" i="11"/>
  <c r="D19" i="11"/>
  <c r="F18" i="11"/>
  <c r="D18" i="11"/>
  <c r="F17" i="11"/>
  <c r="D17" i="11"/>
  <c r="F16" i="11"/>
  <c r="D16" i="11"/>
  <c r="F15" i="11"/>
  <c r="D15" i="11"/>
  <c r="F14" i="11"/>
  <c r="D14" i="11"/>
  <c r="F13" i="11"/>
  <c r="D13" i="11"/>
  <c r="F12" i="11"/>
  <c r="D12" i="11"/>
  <c r="F11" i="11"/>
  <c r="D11" i="11"/>
  <c r="F10" i="11"/>
  <c r="D10" i="11"/>
  <c r="F9" i="11"/>
  <c r="D9" i="11"/>
  <c r="D52" i="10"/>
  <c r="F52" i="10"/>
  <c r="D10" i="10"/>
  <c r="F10" i="10"/>
  <c r="F61" i="10"/>
  <c r="D61" i="10"/>
  <c r="F60" i="10"/>
  <c r="D60" i="10"/>
  <c r="F59" i="10"/>
  <c r="D59" i="10"/>
  <c r="F58" i="10"/>
  <c r="D58" i="10"/>
  <c r="F57" i="10"/>
  <c r="D57" i="10"/>
  <c r="F56" i="10"/>
  <c r="D56" i="10"/>
  <c r="F55" i="10"/>
  <c r="D55" i="10"/>
  <c r="F54" i="10"/>
  <c r="D54" i="10"/>
  <c r="F53" i="10"/>
  <c r="D53" i="10"/>
  <c r="F51" i="10"/>
  <c r="D51" i="10"/>
  <c r="F50" i="10"/>
  <c r="D50" i="10"/>
  <c r="F49" i="10"/>
  <c r="D49" i="10"/>
  <c r="F48" i="10"/>
  <c r="D48" i="10"/>
  <c r="F47" i="10"/>
  <c r="D47" i="10"/>
  <c r="F46" i="10"/>
  <c r="D46" i="10"/>
  <c r="F45" i="10"/>
  <c r="D45" i="10"/>
  <c r="F44" i="10"/>
  <c r="D44" i="10"/>
  <c r="F43" i="10"/>
  <c r="D43" i="10"/>
  <c r="F42" i="10"/>
  <c r="D42" i="10"/>
  <c r="F41" i="10"/>
  <c r="D41" i="10"/>
  <c r="F40" i="10"/>
  <c r="D40" i="10"/>
  <c r="F39" i="10"/>
  <c r="D39" i="10"/>
  <c r="F38" i="10"/>
  <c r="D38" i="10"/>
  <c r="F37" i="10"/>
  <c r="D37" i="10"/>
  <c r="F36" i="10"/>
  <c r="D36" i="10"/>
  <c r="F35" i="10"/>
  <c r="D35" i="10"/>
  <c r="F34" i="10"/>
  <c r="D34" i="10"/>
  <c r="F33" i="10"/>
  <c r="D33" i="10"/>
  <c r="F32" i="10"/>
  <c r="D32" i="10"/>
  <c r="F31" i="10"/>
  <c r="D31" i="10"/>
  <c r="F30" i="10"/>
  <c r="D30" i="10"/>
  <c r="F29" i="10"/>
  <c r="D29" i="10"/>
  <c r="F28" i="10"/>
  <c r="D28" i="10"/>
  <c r="F27" i="10"/>
  <c r="D27" i="10"/>
  <c r="F26" i="10"/>
  <c r="D26" i="10"/>
  <c r="F25" i="10"/>
  <c r="D25" i="10"/>
  <c r="F24" i="10"/>
  <c r="D24" i="10"/>
  <c r="F23" i="10"/>
  <c r="D23" i="10"/>
  <c r="F22" i="10"/>
  <c r="D22" i="10"/>
  <c r="F21" i="10"/>
  <c r="D21" i="10"/>
  <c r="F20" i="10"/>
  <c r="D20" i="10"/>
  <c r="F19" i="10"/>
  <c r="D19" i="10"/>
  <c r="F18" i="10"/>
  <c r="D18" i="10"/>
  <c r="F17" i="10"/>
  <c r="D17" i="10"/>
  <c r="F16" i="10"/>
  <c r="D16" i="10"/>
  <c r="F15" i="10"/>
  <c r="D15" i="10"/>
  <c r="F14" i="10"/>
  <c r="D14" i="10"/>
  <c r="F13" i="10"/>
  <c r="D13" i="10"/>
  <c r="F12" i="10"/>
  <c r="D12" i="10"/>
  <c r="F11" i="10"/>
  <c r="D11" i="10"/>
  <c r="F9" i="10"/>
  <c r="D9" i="10"/>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E8" i="3"/>
  <c r="C8" i="3"/>
  <c r="B8"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50" i="2"/>
  <c r="F50" i="2"/>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D9" i="3"/>
  <c r="F8" i="3"/>
  <c r="D8" i="3"/>
  <c r="F60" i="2"/>
  <c r="D60" i="2"/>
  <c r="F59" i="2"/>
  <c r="D59" i="2"/>
  <c r="F58" i="2"/>
  <c r="D58" i="2"/>
  <c r="F57" i="2"/>
  <c r="D57" i="2"/>
  <c r="F56" i="2"/>
  <c r="D56" i="2"/>
  <c r="F55" i="2"/>
  <c r="D55" i="2"/>
  <c r="F54" i="2"/>
  <c r="D54" i="2"/>
  <c r="F53" i="2"/>
  <c r="D53" i="2"/>
  <c r="F52" i="2"/>
  <c r="D52" i="2"/>
  <c r="F51" i="2"/>
  <c r="D51" i="2"/>
  <c r="F49" i="2"/>
  <c r="D49" i="2"/>
  <c r="F48" i="2"/>
  <c r="D48" i="2"/>
  <c r="F47" i="2"/>
  <c r="D47" i="2"/>
  <c r="F46" i="2"/>
  <c r="D46" i="2"/>
  <c r="F45" i="2"/>
  <c r="D45" i="2"/>
  <c r="F44" i="2"/>
  <c r="D44" i="2"/>
  <c r="F43" i="2"/>
  <c r="D43" i="2"/>
  <c r="F42" i="2"/>
  <c r="D42" i="2"/>
  <c r="F41" i="2"/>
  <c r="D41" i="2"/>
  <c r="F40" i="2"/>
  <c r="D40" i="2"/>
  <c r="F39" i="2"/>
  <c r="D39" i="2"/>
  <c r="F38" i="2"/>
  <c r="D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D11" i="2"/>
  <c r="F10" i="2"/>
  <c r="D10" i="2"/>
  <c r="F9" i="2"/>
  <c r="D9" i="2"/>
  <c r="F8" i="2"/>
  <c r="D8" i="2"/>
  <c r="F9" i="1"/>
  <c r="D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F9" i="14"/>
  <c r="D10" i="16"/>
  <c r="D12" i="16"/>
  <c r="D14" i="16"/>
  <c r="D16" i="16"/>
  <c r="D18" i="16"/>
  <c r="D20" i="16"/>
  <c r="D22" i="16"/>
  <c r="D24" i="16"/>
  <c r="D26" i="16"/>
  <c r="D28" i="16"/>
  <c r="D30" i="16"/>
  <c r="D32" i="16"/>
  <c r="D34" i="16"/>
  <c r="D36" i="16"/>
  <c r="D38" i="16"/>
  <c r="D40" i="16"/>
  <c r="D42" i="16"/>
  <c r="D44" i="16"/>
  <c r="D46" i="16"/>
  <c r="D48" i="16"/>
  <c r="D50" i="16"/>
  <c r="D52" i="16"/>
  <c r="D54" i="16"/>
  <c r="D56" i="16"/>
  <c r="D58" i="16"/>
  <c r="D60" i="16"/>
</calcChain>
</file>

<file path=xl/sharedStrings.xml><?xml version="1.0" encoding="utf-8"?>
<sst xmlns="http://schemas.openxmlformats.org/spreadsheetml/2006/main" count="1883" uniqueCount="208">
  <si>
    <t>Earned Income Tax Credit by State, Tax Year 2005</t>
  </si>
  <si>
    <t>State</t>
  </si>
  <si>
    <t>Number of</t>
  </si>
  <si>
    <t>returns</t>
  </si>
  <si>
    <t>Amount of</t>
  </si>
  <si>
    <t>credit</t>
  </si>
  <si>
    <t>(thousands)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</si>
  <si>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</si>
  <si>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</si>
  <si>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</si>
  <si>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</si>
  <si>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</si>
  <si>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</si>
  <si>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</si>
  <si>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</si>
  <si>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</si>
  <si>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</si>
  <si>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</si>
  <si>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</si>
  <si>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</si>
  <si>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</si>
  <si>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</si>
  <si>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</si>
  <si>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</si>
  <si>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</si>
  <si>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</si>
  <si>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</si>
  <si>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</si>
  <si>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</si>
  <si>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</si>
  <si>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</si>
  <si>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</si>
  <si>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</si>
  <si>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</si>
  <si>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</si>
  <si>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</si>
  <si>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</si>
  <si>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</si>
  <si>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</si>
  <si>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</si>
  <si>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</si>
  <si>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</si>
  <si>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</si>
  <si>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</si>
  <si>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</si>
  <si>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</si>
  <si>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</si>
  <si>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</si>
  <si>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</si>
  <si>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</si>
  <si>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</si>
  <si>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</si>
  <si>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</si>
  <si>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</si>
  <si>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</si>
  <si>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</si>
  <si>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</si>
  <si>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</si>
  <si>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Average</t>
  </si>
  <si>
    <t>credit per</t>
  </si>
  <si>
    <t>return</t>
  </si>
  <si>
    <t>Percent of</t>
  </si>
  <si>
    <t>returns with</t>
  </si>
  <si>
    <t>EITC</t>
  </si>
  <si>
    <t>SOURCE: IRS, Statistics of Income Division, Individual Master File System, January 2007.</t>
  </si>
  <si>
    <t xml:space="preserve">United States </t>
  </si>
  <si>
    <t>Total</t>
  </si>
  <si>
    <t>number of</t>
  </si>
  <si>
    <t>(millions of</t>
  </si>
  <si>
    <t>dollars)</t>
  </si>
  <si>
    <t>(dollars)</t>
  </si>
  <si>
    <t>Other areas [2]</t>
  </si>
  <si>
    <t>EITC [1]</t>
  </si>
  <si>
    <t xml:space="preserve">NOTES: (a) This table presents aggregates of all returns filed and processed through the </t>
  </si>
  <si>
    <t>[1] "Earned income credit" includes both the refundable and non-refundable portions.  The non-</t>
  </si>
  <si>
    <t>excess of tax, or amounts when there was no tax liability at all, were refundable.</t>
  </si>
  <si>
    <t xml:space="preserve">refundable portion could reduce income tax and certain related taxes to zero; credit amounts in </t>
  </si>
  <si>
    <t xml:space="preserve">[2] Includes, for example, returns filed from Army Post Office and Fleet Post Office addresses by </t>
  </si>
  <si>
    <t xml:space="preserve">members of the armed forces stationed overseas; returns filed by other U.S. citizens abroad; and </t>
  </si>
  <si>
    <t>income earned as U.S. Government employees.</t>
  </si>
  <si>
    <t xml:space="preserve">returns filed by residents of Puerto Rico with income from sources outside Puerto Rico or with </t>
  </si>
  <si>
    <t>years preceding 2005.</t>
  </si>
  <si>
    <t xml:space="preserve">(b) In general, during administrative or Master File processing, taxpayer reporting discrepancies </t>
  </si>
  <si>
    <t xml:space="preserve">Individual Master File (IMF) system during Calendar Year 2006, including any returns filed for tax </t>
  </si>
  <si>
    <t xml:space="preserve">are corrected only to the extent necessary to verify the income tax liability reported.  Most of the </t>
  </si>
  <si>
    <t xml:space="preserve">other corrections to the taxpayer records used for these statistics could not be made because of </t>
  </si>
  <si>
    <t xml:space="preserve">time and resource constraints.  The statistics in this table should, therefore, be used with the </t>
  </si>
  <si>
    <t>knowledge that some of the data have not been perfected or edited for statistical purposes.</t>
  </si>
  <si>
    <t xml:space="preserve">(c) Classification by State was usually based on the taxpayer's home address.  However, some </t>
  </si>
  <si>
    <t xml:space="preserve">taxpayers may have used the address of a tax lawyer, or accountant, or the address of a place of </t>
  </si>
  <si>
    <t xml:space="preserve">business; moreover, such addresses could each have been located in a State other than the </t>
  </si>
  <si>
    <t>State in which the taxpayer resided.</t>
  </si>
  <si>
    <t xml:space="preserve">(d) For explanation of the tax law changes which could affect the year-to-year analysis of data, </t>
  </si>
  <si>
    <t xml:space="preserve">refer to the respective years' "Individual Income Tax Returns, Preliminary Data" article published </t>
  </si>
  <si>
    <t xml:space="preserve">in the SOI Winter Bulletin.  For further explanation of the tax terms, refer to the "Individual Income </t>
  </si>
  <si>
    <t>Tax Returns," Publication 1304.</t>
  </si>
  <si>
    <t>Earned Income Tax Credit by State, Tax Year 2003</t>
  </si>
  <si>
    <t>Earned Income Tax Credit by State, Tax Year 2004</t>
  </si>
  <si>
    <t xml:space="preserve">Individual Master File (IMF) system during Calendar Year 2005, including any returns filed for tax </t>
  </si>
  <si>
    <t>years preceding 2004.</t>
  </si>
  <si>
    <t>SOURCE: IRS, Statistics of Income Division, Individual Master File System, January 2006.</t>
  </si>
  <si>
    <t xml:space="preserve">Individual Master File (IMF) system during Calendar Year 2004, including any returns filed for tax </t>
  </si>
  <si>
    <t>years preceding 2003.</t>
  </si>
  <si>
    <t xml:space="preserve">SOURCE: IRS, Statistics of Income Spring Bulletin, Publication 1136, Revised June 2005, </t>
  </si>
  <si>
    <t>Historical Table 2, and the Individual Master File System.</t>
  </si>
  <si>
    <t>Earned Income Tax Credit by State, Tax Year 2002</t>
  </si>
  <si>
    <t xml:space="preserve">taxpayers may have used the address of a tax lawyer or accountant or the address of a place of </t>
  </si>
  <si>
    <t xml:space="preserve">File processing, taxpayer reporting discrepancies are corrected only to the extent necessary to </t>
  </si>
  <si>
    <t xml:space="preserve">verify the income tax liability reported.  Most of the other corrections to the taxpayer records used </t>
  </si>
  <si>
    <t xml:space="preserve">for these statistics could not be made because of time and resource constraints.  The statistics </t>
  </si>
  <si>
    <t xml:space="preserve">in this table should, therefore, be used with the knowledge that some of the data have not been </t>
  </si>
  <si>
    <t>perfected or edited for statistical purposes.</t>
  </si>
  <si>
    <t xml:space="preserve">Individual Master File (IMF) system during Calendar Year 2003.  In general, during administrative </t>
  </si>
  <si>
    <t xml:space="preserve">or Master File processing, taxpayer reporting discrepancies are corrected only to the extent </t>
  </si>
  <si>
    <t xml:space="preserve">necessary to verify the income tax liability reported.  Most of the other corrections to the taxpayer </t>
  </si>
  <si>
    <t xml:space="preserve">records used for these statistics could not be made because of time and resource constraints.  </t>
  </si>
  <si>
    <t xml:space="preserve">The statistics in this table should, therefore, be used with the knowledge that some of the data </t>
  </si>
  <si>
    <t>have not been perfected or edited for statistical purposes.</t>
  </si>
  <si>
    <t>Earned Income Tax Credit by State, Tax Year 2001</t>
  </si>
  <si>
    <t>NOTES: (a) Details may not add to totals because of rounding.</t>
  </si>
  <si>
    <t xml:space="preserve">(b) These data include Tax Year 2000 returns that were filed after December 31, 2001, for those </t>
  </si>
  <si>
    <t xml:space="preserve">taxpayers who were granted an additional extension of time to file because of the events of </t>
  </si>
  <si>
    <t>September 11, 2001.</t>
  </si>
  <si>
    <t xml:space="preserve">Master File (IMF) system during Calendar Year 2002.  In general, during administrative or Master </t>
  </si>
  <si>
    <t xml:space="preserve">(d) Classification by State was usually based on the taxpayer's home address.  However, some </t>
  </si>
  <si>
    <t xml:space="preserve">(b) Classification by State was usually based on the taxpayer's home address.  However, some </t>
  </si>
  <si>
    <t xml:space="preserve">SOURCE: Internal Revenue Service, Information Services, Martinsburg Computing Center, </t>
  </si>
  <si>
    <t>Master File Service Support Branch.  Unpublished data.  April 2003.</t>
  </si>
  <si>
    <t>Earned Income Tax Credit by State, Tax Year 2000</t>
  </si>
  <si>
    <t>Other areas</t>
  </si>
  <si>
    <t>Master File Service Support Branch.  Unpublished data.</t>
  </si>
  <si>
    <t>Master File Service Support Branch. Unpublished data. October 2004.</t>
  </si>
  <si>
    <t xml:space="preserve">Master File (IMF) system during Calendar Year 2001.  In general, during administrative or Master </t>
  </si>
  <si>
    <t>Earned Income Tax Credit by State, Tax Year 1999</t>
  </si>
  <si>
    <t xml:space="preserve">(b)This table presents aggregates of all returns filed and processed through the Individual </t>
  </si>
  <si>
    <t xml:space="preserve">Master File (IMF) system during Calendar Year 2000.  In general, during administrative or Master </t>
  </si>
  <si>
    <t>Earned Income Tax Credit by State, Tax Year 1998</t>
  </si>
  <si>
    <t>Development Center Branch.  Unpublished Data.</t>
  </si>
  <si>
    <t xml:space="preserve">[1] Includes, for example, returns filed from Army Post Office and Fleet Post Office addresses by </t>
  </si>
  <si>
    <t>Other areas [1]</t>
  </si>
  <si>
    <t>NOTE: Details may not add to totals because of rounding.</t>
  </si>
  <si>
    <t>Earned Income Tax Credit by State, Tax Year 1997</t>
  </si>
  <si>
    <t xml:space="preserve">(c) This table presents aggregates of all returns filed and processed through the Individual </t>
  </si>
  <si>
    <t>Earned Income Tax Credit by State, Tax Year 2006</t>
  </si>
  <si>
    <t>United States [2]</t>
  </si>
  <si>
    <t>Other areas [3]</t>
  </si>
  <si>
    <t xml:space="preserve">[3] Includes, for example, returns filed from Army Post Office and Fleet Post Office addresses by </t>
  </si>
  <si>
    <t xml:space="preserve">[2] U.S. totals include (a) substitutes for returns, whereby the Internal Revenue Service constructs </t>
  </si>
  <si>
    <t xml:space="preserve">returns for certain nonfilers on the basis of available information and imposes an income tax on </t>
  </si>
  <si>
    <t xml:space="preserve">the resulting estimate of the tax base, i.e. "taxable income," and (b) returns of nonresident or </t>
  </si>
  <si>
    <t>departing aliens.</t>
  </si>
  <si>
    <t xml:space="preserve">Individual Master File (IMF) system during Calendar Year 2007, including any returns filed for tax </t>
  </si>
  <si>
    <t>years preceding 2006.</t>
  </si>
  <si>
    <t>SOURCE: IRS, Statistics of Income Division, Individual Master File System, January 2008.</t>
  </si>
  <si>
    <t>Earned Income Tax Credit by State, Tax Year 2007*</t>
  </si>
  <si>
    <t>United States</t>
  </si>
  <si>
    <t xml:space="preserve">* - Data for Tax Year 2007 includes returns that were filed by individuals only to receive the economic stimulus </t>
  </si>
  <si>
    <t xml:space="preserve">payment and who had no other reason to file.  This may affect the data for various items shown in the table such </t>
  </si>
  <si>
    <t>as the total number of returns filed.</t>
  </si>
  <si>
    <t xml:space="preserve">[1] "Earned income credit" includes both the refundable and non-refundable portions.  The non-refundable portion </t>
  </si>
  <si>
    <t xml:space="preserve">could reduce income tax and certain related taxes to zero; credit amounts in excess of tax, or amounts when </t>
  </si>
  <si>
    <t>there was no tax liability at all, were refundable.</t>
  </si>
  <si>
    <t xml:space="preserve">[2] Includes, for example, returns filed from Army Post Office and Fleet Post Office addresses by members of the </t>
  </si>
  <si>
    <t xml:space="preserve">armed forces stationed overseas; returns filed by other U.S. citizens abroad; and returns filed by residents of </t>
  </si>
  <si>
    <t>Puerto Rico with income from sources outside Puerto Rico or with income earned as U.S. government employees.</t>
  </si>
  <si>
    <t xml:space="preserve">NOTES: (a) This table presents aggregates of all returns filed and processed through the Individual Master File </t>
  </si>
  <si>
    <t>(IMF) system during Calendar Year 2008, including any returns filed for tax years preceding 2007.</t>
  </si>
  <si>
    <t xml:space="preserve">(b) In general, during administrative or Master File processing, taxpayer reporting discrepancies are corrected only </t>
  </si>
  <si>
    <t xml:space="preserve">to the extent necessary to verify the income tax liability reported.  Most of the other corrections to the taxpayer </t>
  </si>
  <si>
    <t xml:space="preserve">records used for these statistics could not be made because of time and resource constraints.  The statistics in </t>
  </si>
  <si>
    <t xml:space="preserve">this table should, therefore, be used with the knowledge that some of the data have not been perfected or edited </t>
  </si>
  <si>
    <t>for statistical purposes.</t>
  </si>
  <si>
    <t xml:space="preserve">(c) Classification by State was usually based on the taxpayer's home address.  However, some taxpayers may </t>
  </si>
  <si>
    <t xml:space="preserve">have used the address of a tax lawyer, or accountant, or the address of a place of business; moreover, such </t>
  </si>
  <si>
    <t>addresses could each have been located in a State other than the State in which the taxpayer resided.</t>
  </si>
  <si>
    <t xml:space="preserve">(d) For explanation of the tax law changes which could affect the year-to-year analysis of data, refer to the </t>
  </si>
  <si>
    <t xml:space="preserve">respective years' "Individual Income Tax Returns, Preliminary Data" article published in the SOI Spring Bulletin.  For </t>
  </si>
  <si>
    <t>further explanation of the tax terms, refer to the "Individual Income Tax Returns," Publication 1304.</t>
  </si>
  <si>
    <t xml:space="preserve">SOURCE: IRS, Statistics of Income Division, Individual Master File System, May 2009, and Tax Policy Center </t>
  </si>
  <si>
    <t>calculations.</t>
  </si>
  <si>
    <t>Earned Income Tax Credit by State, Tax Year 2008*</t>
  </si>
  <si>
    <t xml:space="preserve">* - Data for Tax Year 2008 includes returns that were filed by individuals only to receive the economic stimulus </t>
  </si>
  <si>
    <t>(IMF) system during Calendar Year 2009, including any returns filed for tax years preceding 2008.</t>
  </si>
  <si>
    <t xml:space="preserve">SOURCE: IRS, Statistics of Income Division, Individual Master File System, May 2010, and Tax Policy Center </t>
  </si>
  <si>
    <t>Earned Income Tax Credit by State, Tax Year 2009*</t>
  </si>
  <si>
    <t xml:space="preserve">* - Data for Tax Year 2009 includes returns that were filed by individuals only to receive the economic stimulus </t>
  </si>
  <si>
    <t>[1]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t>
  </si>
  <si>
    <t>(IMF) system during Calendar Year 2010, including any returns filed for tax years preceding 2009.</t>
  </si>
  <si>
    <t xml:space="preserve">SOURCE: IRS, Statistics of Income Division, Individual Master File System, December 2010, and Tax Policy Center </t>
  </si>
  <si>
    <t>(IMF) system during Calendar Year 2011, including any returns filed for tax years preceding 2010.</t>
  </si>
  <si>
    <t xml:space="preserve">SOURCE: IRS, Statistics of Income Division, Individual Master File System, November 2012, and Tax Policy Center </t>
  </si>
  <si>
    <t>Earned Income Tax Credit by State, Tax Year 2010</t>
  </si>
  <si>
    <t>Earned Income Tax Credit by State, Tax Year 2011</t>
  </si>
  <si>
    <t>Earned Income Tax Credit by State, Tax Year 2012</t>
  </si>
  <si>
    <t xml:space="preserve">SOURCE: IRS, Statistics of Income Division, Individual Master File System, December 2012, and Tax Policy Center </t>
  </si>
  <si>
    <t xml:space="preserve">SOURCE: IRS, Statistics of Income Division, Individual Master File System, December 2013, and Tax Policy Center </t>
  </si>
  <si>
    <t>Earned Income Tax Credit by State, Tax Year 2013</t>
  </si>
  <si>
    <t>Earned Income Tax Credit by State, Tax Year 2014</t>
  </si>
  <si>
    <t xml:space="preserve">SOURCE: IRS, Statistics of Income Division, Individual Master File System, September 2016, and Tax Policy Center </t>
  </si>
  <si>
    <t xml:space="preserve">SOURCE: IRS, Statistics of Income Division, Individual Master File System, September 2015, and Tax Policy Center </t>
  </si>
  <si>
    <t>(IMF) system during Calendar Year 2012, including any returns filed for tax years preceding 2011.</t>
  </si>
  <si>
    <t>(IMF) system during Calendar Year 2013, including any returns filed for tax years preceding 2012.</t>
  </si>
  <si>
    <t>(IMF) system during Calendar Year 2014, including any returns filed for tax years preceding 2013.</t>
  </si>
  <si>
    <t>(IMF) system during Calendar Year 2015, including any returns filed for tax years preceding 2014.</t>
  </si>
  <si>
    <t>Earned Income Tax Credit by State, Tax Year 2015</t>
  </si>
  <si>
    <t>SOURCE: IRS, Statistics of Income Division, Historical Table 2, September 2017</t>
  </si>
  <si>
    <t>Earned Income Tax Credit by State, Tax Year 2016</t>
  </si>
  <si>
    <t>SOURCE: IRS, Statistics of Income Division, Historical Table 2, State Data Tax Year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</si>
</sst>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quot;    &quot;;\-#,##0&quot;    &quot;;;@&quot;    &quot;"/>
    <numFmt numFmtId="165" formatCode="[$-409]d\-mmm\-yy;@"/>
    <numFmt numFmtId="166" formatCode="#,##0.0%&quot;    &quot;;\-#,##0&quot;    &quot;;;@&quot;    &quot;"/>
    <numFmt numFmtId="167" formatCode="_(* #,##0_);_(* \-#,##0&quot; &quot;;_(* &quot;0&quot;_);_(@_)"/>
    <numFmt numFmtId="168" formatCode="0.0%"/>
  </numFmts>
  <fonts count="11">
    <font>
      <sz val="10"/>
      <name val="Arial"/>
    </font>
    <font>
      <sz val="10"/>
      <name val="Arial"/>
      <family val="2"/>
    </font>
    <font>
      <sz val="8"/>
      <name val="Arial"/>
      <family val="2"/>
    </font>
    <font>
      <b/>
      <sz val="9"/>
      <name val="Avenir LT Std 65 Medium"/>
      <family val="2"/>
    </font>
    <font>
      <sz val="9"/>
      <name val="Avenir LT Std 65 Medium"/>
      <family val="2"/>
    </font>
    <font>
      <sz val="8"/>
      <name val="Avenir LT Std 65 Medium"/>
      <family val="2"/>
    </font>
    <font>
      <sz val="10"/>
      <name val="Avenir LT Std 65 Medium"/>
      <family val="2"/>
    </font>
    <font>
      <b/>
      <sz val="10"/>
      <name val="Avenir LT Std 65 Medium"/>
      <family val="2"/>
    </font>
    <font>
      <sz val="6"/>
      <name val="Avenir LT Std 65 Medium"/>
      <family val="2"/>
    </font>
    <font>
      <sz val="7"/>
      <name val="Avenir LT Std 65 Medium"/>
      <family val="2"/>
    </font>
    <font>
      <sz val="10"/>
      <color theme="1"/>
      <name val="Arial"/>
      <family val="2"/>
    </font>
  </fonts>
  <fills count="2">
    <fill>
      <patternFill patternType="none"/>
    </fill>
    <fill>
      <patternFill patternType="gray125"/>
    </fill>
  </fills>
  <borders count="13">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0" fontId="10" fillId="0" borderId="0"/>
    <xf numFmtId="0" fontId="10" fillId="0" borderId="0"/>
    <xf numFmtId="0" fontId="1" fillId="0" borderId="0"/>
  </cellStyleXfs>
  <cellXfs count="145">
    <xf numFmtId="0" fontId="0" fillId="0" borderId="0" xfId="0"/>
    <xf numFmtId="165" fontId="3" fillId="0" borderId="0" xfId="0" applyNumberFormat="1" applyFont="1" applyFill="1" applyAlignment="1">
      <alignment horizontal="left"/>
    </xf>
    <xf numFmtId="0" fontId="4" fillId="0" borderId="0" xfId="0" applyFont="1" applyFill="1"/>
    <xf numFmtId="0" fontId="4" fillId="0" borderId="0" xfId="0" applyFont="1"/>
    <xf numFmtId="0" fontId="3" fillId="0" borderId="0" xfId="0" applyFont="1" applyFill="1" applyAlignment="1">
      <alignment horizontal="centerContinuous"/>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xf numFmtId="0" fontId="4" fillId="0" borderId="11" xfId="0" applyFont="1" applyFill="1" applyBorder="1"/>
    <xf numFmtId="0" fontId="4" fillId="0" borderId="12" xfId="0" applyFont="1" applyFill="1" applyBorder="1"/>
    <xf numFmtId="0" fontId="3" fillId="0" borderId="4" xfId="0" applyFont="1" applyFill="1" applyBorder="1"/>
    <xf numFmtId="164" fontId="3" fillId="0" borderId="5" xfId="0" applyNumberFormat="1" applyFont="1" applyFill="1" applyBorder="1" applyAlignment="1">
      <alignment horizontal="right"/>
    </xf>
    <xf numFmtId="166" fontId="3" fillId="0" borderId="5" xfId="0" applyNumberFormat="1" applyFont="1" applyFill="1" applyBorder="1" applyAlignment="1">
      <alignment horizontal="right"/>
    </xf>
    <xf numFmtId="164" fontId="3" fillId="0" borderId="6" xfId="0" applyNumberFormat="1" applyFont="1" applyFill="1" applyBorder="1" applyAlignment="1">
      <alignment horizontal="right"/>
    </xf>
    <xf numFmtId="0" fontId="4" fillId="0" borderId="4" xfId="0" applyFont="1" applyFill="1" applyBorder="1"/>
    <xf numFmtId="164" fontId="4" fillId="0" borderId="5" xfId="0" applyNumberFormat="1" applyFont="1" applyFill="1" applyBorder="1" applyAlignment="1">
      <alignment horizontal="right"/>
    </xf>
    <xf numFmtId="166" fontId="4" fillId="0" borderId="5" xfId="0" applyNumberFormat="1" applyFont="1" applyFill="1" applyBorder="1" applyAlignment="1">
      <alignment horizontal="right"/>
    </xf>
    <xf numFmtId="164" fontId="4" fillId="0" borderId="6" xfId="0" applyNumberFormat="1" applyFont="1" applyFill="1" applyBorder="1" applyAlignment="1">
      <alignment horizontal="right"/>
    </xf>
    <xf numFmtId="0" fontId="4" fillId="0" borderId="7" xfId="0" applyFont="1" applyFill="1" applyBorder="1"/>
    <xf numFmtId="164" fontId="4" fillId="0" borderId="8" xfId="0" applyNumberFormat="1" applyFont="1" applyFill="1" applyBorder="1" applyAlignment="1">
      <alignment horizontal="right"/>
    </xf>
    <xf numFmtId="166" fontId="4" fillId="0" borderId="8" xfId="0" applyNumberFormat="1" applyFont="1" applyFill="1" applyBorder="1" applyAlignment="1">
      <alignment horizontal="right"/>
    </xf>
    <xf numFmtId="164" fontId="4" fillId="0" borderId="9" xfId="0" applyNumberFormat="1" applyFont="1" applyFill="1" applyBorder="1" applyAlignment="1">
      <alignment horizontal="right"/>
    </xf>
    <xf numFmtId="164" fontId="4" fillId="0" borderId="0" xfId="0" applyNumberFormat="1" applyFont="1" applyFill="1"/>
    <xf numFmtId="0" fontId="5" fillId="0" borderId="0" xfId="0" applyFont="1" applyFill="1"/>
    <xf numFmtId="0" fontId="5" fillId="0" borderId="0" xfId="0" applyFont="1"/>
    <xf numFmtId="49" fontId="5" fillId="0" borderId="0" xfId="0" applyNumberFormat="1" applyFont="1" applyBorder="1" applyAlignment="1"/>
    <xf numFmtId="0" fontId="5" fillId="0" borderId="0" xfId="0" applyNumberFormat="1" applyFont="1" applyFill="1"/>
    <xf numFmtId="0" fontId="6" fillId="0" borderId="0" xfId="0" applyFont="1" applyFill="1"/>
    <xf numFmtId="0" fontId="6" fillId="0" borderId="0" xfId="0" applyFont="1"/>
    <xf numFmtId="0" fontId="7" fillId="0" borderId="0" xfId="0" applyFont="1" applyAlignment="1">
      <alignment horizontal="centerContinuous"/>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xf numFmtId="167" fontId="8" fillId="0" borderId="5" xfId="1" applyNumberFormat="1" applyFont="1" applyBorder="1" applyAlignment="1">
      <alignment horizontal="right"/>
    </xf>
    <xf numFmtId="0" fontId="6" fillId="0" borderId="11" xfId="0" applyFont="1" applyBorder="1"/>
    <xf numFmtId="0" fontId="6" fillId="0" borderId="12" xfId="0" applyFont="1" applyBorder="1"/>
    <xf numFmtId="0" fontId="7" fillId="0" borderId="4" xfId="0" applyFont="1" applyBorder="1"/>
    <xf numFmtId="164" fontId="7" fillId="0" borderId="5" xfId="0" applyNumberFormat="1" applyFont="1" applyBorder="1" applyAlignment="1">
      <alignment horizontal="right"/>
    </xf>
    <xf numFmtId="166" fontId="7" fillId="0" borderId="5" xfId="0" applyNumberFormat="1" applyFont="1" applyBorder="1" applyAlignment="1">
      <alignment horizontal="right"/>
    </xf>
    <xf numFmtId="164" fontId="7" fillId="0" borderId="6" xfId="0" applyNumberFormat="1" applyFont="1" applyBorder="1" applyAlignment="1">
      <alignment horizontal="right"/>
    </xf>
    <xf numFmtId="0" fontId="6" fillId="0" borderId="4" xfId="0" applyFont="1" applyBorder="1"/>
    <xf numFmtId="164" fontId="6" fillId="0" borderId="5" xfId="0" applyNumberFormat="1" applyFont="1" applyBorder="1" applyAlignment="1">
      <alignment horizontal="right"/>
    </xf>
    <xf numFmtId="166" fontId="6" fillId="0" borderId="5" xfId="0" applyNumberFormat="1" applyFont="1" applyBorder="1" applyAlignment="1">
      <alignment horizontal="right"/>
    </xf>
    <xf numFmtId="164" fontId="6" fillId="0" borderId="6" xfId="0" applyNumberFormat="1" applyFont="1" applyBorder="1" applyAlignment="1">
      <alignment horizontal="right"/>
    </xf>
    <xf numFmtId="0" fontId="6" fillId="0" borderId="7" xfId="0" applyFont="1" applyBorder="1"/>
    <xf numFmtId="164" fontId="6" fillId="0" borderId="8" xfId="0" applyNumberFormat="1" applyFont="1" applyBorder="1" applyAlignment="1">
      <alignment horizontal="right"/>
    </xf>
    <xf numFmtId="166" fontId="6" fillId="0" borderId="8" xfId="0" applyNumberFormat="1" applyFont="1" applyBorder="1" applyAlignment="1">
      <alignment horizontal="right"/>
    </xf>
    <xf numFmtId="164" fontId="6" fillId="0" borderId="9" xfId="0" applyNumberFormat="1" applyFont="1" applyBorder="1" applyAlignment="1">
      <alignment horizontal="right"/>
    </xf>
    <xf numFmtId="167" fontId="6" fillId="0" borderId="0" xfId="0" applyNumberFormat="1" applyFont="1"/>
    <xf numFmtId="0" fontId="4" fillId="0" borderId="0" xfId="0" applyNumberFormat="1" applyFont="1"/>
    <xf numFmtId="164" fontId="6" fillId="0" borderId="0" xfId="0" applyNumberFormat="1" applyFont="1"/>
    <xf numFmtId="165" fontId="7" fillId="0" borderId="0" xfId="0" applyNumberFormat="1" applyFont="1" applyAlignment="1">
      <alignment horizontal="left"/>
    </xf>
    <xf numFmtId="49" fontId="9" fillId="0" borderId="0" xfId="0" applyNumberFormat="1" applyFont="1" applyBorder="1" applyAlignment="1"/>
    <xf numFmtId="165" fontId="3" fillId="0" borderId="0" xfId="0" applyNumberFormat="1" applyFont="1" applyAlignment="1">
      <alignment horizontal="left"/>
    </xf>
    <xf numFmtId="0" fontId="3" fillId="0" borderId="0" xfId="0" applyFont="1" applyAlignment="1">
      <alignment horizontal="centerContinuous"/>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xf numFmtId="0" fontId="4" fillId="0" borderId="11" xfId="0" applyFont="1" applyBorder="1"/>
    <xf numFmtId="0" fontId="4" fillId="0" borderId="12" xfId="0" applyFont="1" applyBorder="1"/>
    <xf numFmtId="0" fontId="3" fillId="0" borderId="4" xfId="0" applyFont="1" applyBorder="1"/>
    <xf numFmtId="164" fontId="3" fillId="0" borderId="5" xfId="0" applyNumberFormat="1" applyFont="1" applyBorder="1" applyAlignment="1">
      <alignment horizontal="right"/>
    </xf>
    <xf numFmtId="166" fontId="3" fillId="0" borderId="5" xfId="0" applyNumberFormat="1" applyFont="1" applyBorder="1" applyAlignment="1">
      <alignment horizontal="right"/>
    </xf>
    <xf numFmtId="164" fontId="3" fillId="0" borderId="6" xfId="0" applyNumberFormat="1" applyFont="1" applyBorder="1" applyAlignment="1">
      <alignment horizontal="right"/>
    </xf>
    <xf numFmtId="0" fontId="4" fillId="0" borderId="4" xfId="0" applyFont="1" applyBorder="1"/>
    <xf numFmtId="164" fontId="4" fillId="0" borderId="5" xfId="0" applyNumberFormat="1" applyFont="1" applyBorder="1" applyAlignment="1">
      <alignment horizontal="right"/>
    </xf>
    <xf numFmtId="166" fontId="4" fillId="0" borderId="5" xfId="0" applyNumberFormat="1" applyFont="1" applyBorder="1" applyAlignment="1">
      <alignment horizontal="right"/>
    </xf>
    <xf numFmtId="164" fontId="4" fillId="0" borderId="6" xfId="0" applyNumberFormat="1" applyFont="1" applyBorder="1" applyAlignment="1">
      <alignment horizontal="right"/>
    </xf>
    <xf numFmtId="0" fontId="4" fillId="0" borderId="7" xfId="0" applyFont="1" applyBorder="1"/>
    <xf numFmtId="164" fontId="4" fillId="0" borderId="8" xfId="0" applyNumberFormat="1" applyFont="1" applyBorder="1" applyAlignment="1">
      <alignment horizontal="right"/>
    </xf>
    <xf numFmtId="166" fontId="4" fillId="0" borderId="8" xfId="0" applyNumberFormat="1" applyFont="1" applyBorder="1" applyAlignment="1">
      <alignment horizontal="right"/>
    </xf>
    <xf numFmtId="164" fontId="4" fillId="0" borderId="9" xfId="0" applyNumberFormat="1" applyFont="1" applyBorder="1" applyAlignment="1">
      <alignment horizontal="right"/>
    </xf>
    <xf numFmtId="164" fontId="4" fillId="0" borderId="0" xfId="0" applyNumberFormat="1" applyFont="1"/>
    <xf numFmtId="164" fontId="5" fillId="0" borderId="0" xfId="0" applyNumberFormat="1" applyFont="1"/>
    <xf numFmtId="0" fontId="5" fillId="0" borderId="0" xfId="0" applyNumberFormat="1" applyFont="1"/>
    <xf numFmtId="3" fontId="3" fillId="0" borderId="5" xfId="0" applyNumberFormat="1" applyFont="1" applyBorder="1" applyAlignment="1">
      <alignment horizontal="right"/>
    </xf>
    <xf numFmtId="168" fontId="3" fillId="0" borderId="5" xfId="0" applyNumberFormat="1" applyFont="1" applyBorder="1" applyAlignment="1">
      <alignment horizontal="right"/>
    </xf>
    <xf numFmtId="3" fontId="3" fillId="0" borderId="6" xfId="0" applyNumberFormat="1" applyFont="1" applyBorder="1" applyAlignment="1">
      <alignment horizontal="right"/>
    </xf>
    <xf numFmtId="3" fontId="4" fillId="0" borderId="5" xfId="0" applyNumberFormat="1" applyFont="1" applyBorder="1" applyAlignment="1">
      <alignment horizontal="right"/>
    </xf>
    <xf numFmtId="168" fontId="4" fillId="0" borderId="5" xfId="0" applyNumberFormat="1" applyFont="1" applyBorder="1" applyAlignment="1">
      <alignment horizontal="right"/>
    </xf>
    <xf numFmtId="3" fontId="4" fillId="0" borderId="6" xfId="0" applyNumberFormat="1" applyFont="1" applyBorder="1" applyAlignment="1">
      <alignment horizontal="right"/>
    </xf>
    <xf numFmtId="3" fontId="4" fillId="0" borderId="8" xfId="0" applyNumberFormat="1" applyFont="1" applyBorder="1" applyAlignment="1">
      <alignment horizontal="right"/>
    </xf>
    <xf numFmtId="168" fontId="4" fillId="0" borderId="8" xfId="0" applyNumberFormat="1" applyFont="1" applyBorder="1" applyAlignment="1">
      <alignment horizontal="right"/>
    </xf>
    <xf numFmtId="3" fontId="4" fillId="0" borderId="9" xfId="0" applyNumberFormat="1" applyFont="1" applyBorder="1" applyAlignment="1">
      <alignment horizontal="right"/>
    </xf>
    <xf numFmtId="3" fontId="4" fillId="0" borderId="0" xfId="0" applyNumberFormat="1" applyFont="1"/>
    <xf numFmtId="166" fontId="3" fillId="0" borderId="8" xfId="0" applyNumberFormat="1" applyFont="1" applyFill="1" applyBorder="1" applyAlignment="1">
      <alignment horizontal="right"/>
    </xf>
    <xf numFmtId="164" fontId="3" fillId="0" borderId="8" xfId="0" applyNumberFormat="1" applyFont="1" applyFill="1" applyBorder="1" applyAlignment="1">
      <alignment horizontal="right"/>
    </xf>
    <xf numFmtId="164" fontId="3" fillId="0" borderId="9" xfId="0" applyNumberFormat="1" applyFont="1" applyFill="1" applyBorder="1" applyAlignment="1">
      <alignment horizontal="right"/>
    </xf>
    <xf numFmtId="0" fontId="6" fillId="0" borderId="0" xfId="4" applyFont="1"/>
    <xf numFmtId="0" fontId="6" fillId="0" borderId="0" xfId="4" applyFont="1" applyFill="1"/>
    <xf numFmtId="0" fontId="5" fillId="0" borderId="0" xfId="4" applyFont="1"/>
    <xf numFmtId="0" fontId="5" fillId="0" borderId="0" xfId="4" applyFont="1" applyFill="1"/>
    <xf numFmtId="0" fontId="5" fillId="0" borderId="0" xfId="4" applyNumberFormat="1" applyFont="1" applyFill="1"/>
    <xf numFmtId="0" fontId="4" fillId="0" borderId="0" xfId="4" applyFont="1"/>
    <xf numFmtId="3" fontId="4" fillId="0" borderId="0" xfId="4" applyNumberFormat="1" applyFont="1"/>
    <xf numFmtId="0" fontId="4" fillId="0" borderId="0" xfId="4" applyFont="1" applyFill="1"/>
    <xf numFmtId="164" fontId="4" fillId="0" borderId="0" xfId="4" applyNumberFormat="1" applyFont="1" applyFill="1"/>
    <xf numFmtId="164" fontId="4" fillId="0" borderId="9" xfId="4" applyNumberFormat="1" applyFont="1" applyFill="1" applyBorder="1" applyAlignment="1">
      <alignment horizontal="right"/>
    </xf>
    <xf numFmtId="164" fontId="4" fillId="0" borderId="8" xfId="4" applyNumberFormat="1" applyFont="1" applyFill="1" applyBorder="1" applyAlignment="1">
      <alignment horizontal="right"/>
    </xf>
    <xf numFmtId="166" fontId="3" fillId="0" borderId="8" xfId="4" applyNumberFormat="1" applyFont="1" applyFill="1" applyBorder="1" applyAlignment="1">
      <alignment horizontal="right"/>
    </xf>
    <xf numFmtId="0" fontId="4" fillId="0" borderId="7" xfId="4" applyFont="1" applyFill="1" applyBorder="1"/>
    <xf numFmtId="164" fontId="4" fillId="0" borderId="6" xfId="4" applyNumberFormat="1" applyFont="1" applyFill="1" applyBorder="1" applyAlignment="1">
      <alignment horizontal="right"/>
    </xf>
    <xf numFmtId="164" fontId="4" fillId="0" borderId="5" xfId="4" applyNumberFormat="1" applyFont="1" applyFill="1" applyBorder="1" applyAlignment="1">
      <alignment horizontal="right"/>
    </xf>
    <xf numFmtId="166" fontId="3" fillId="0" borderId="5" xfId="4" applyNumberFormat="1" applyFont="1" applyFill="1" applyBorder="1" applyAlignment="1">
      <alignment horizontal="right"/>
    </xf>
    <xf numFmtId="0" fontId="4" fillId="0" borderId="4" xfId="4" applyFont="1" applyFill="1" applyBorder="1"/>
    <xf numFmtId="164" fontId="3" fillId="0" borderId="6" xfId="4" applyNumberFormat="1" applyFont="1" applyFill="1" applyBorder="1" applyAlignment="1">
      <alignment horizontal="right"/>
    </xf>
    <xf numFmtId="164" fontId="3" fillId="0" borderId="5" xfId="4" applyNumberFormat="1" applyFont="1" applyFill="1" applyBorder="1" applyAlignment="1">
      <alignment horizontal="right"/>
    </xf>
    <xf numFmtId="0" fontId="3" fillId="0" borderId="4" xfId="4" applyFont="1" applyFill="1" applyBorder="1"/>
    <xf numFmtId="0" fontId="4" fillId="0" borderId="12" xfId="4" applyFont="1" applyFill="1" applyBorder="1"/>
    <xf numFmtId="0" fontId="4" fillId="0" borderId="11" xfId="4" applyFont="1" applyFill="1" applyBorder="1"/>
    <xf numFmtId="0" fontId="4" fillId="0" borderId="10" xfId="4" applyFont="1" applyFill="1" applyBorder="1"/>
    <xf numFmtId="0" fontId="4" fillId="0" borderId="9" xfId="4" applyFont="1" applyFill="1" applyBorder="1" applyAlignment="1">
      <alignment horizontal="center"/>
    </xf>
    <xf numFmtId="0" fontId="4" fillId="0" borderId="8" xfId="4" applyFont="1" applyFill="1" applyBorder="1" applyAlignment="1">
      <alignment horizontal="center"/>
    </xf>
    <xf numFmtId="0" fontId="4" fillId="0" borderId="7" xfId="4" applyFont="1" applyFill="1" applyBorder="1" applyAlignment="1">
      <alignment horizontal="center"/>
    </xf>
    <xf numFmtId="0" fontId="4" fillId="0" borderId="6" xfId="4" applyFont="1" applyFill="1" applyBorder="1" applyAlignment="1">
      <alignment horizontal="center"/>
    </xf>
    <xf numFmtId="0" fontId="4" fillId="0" borderId="5" xfId="4" applyFont="1" applyFill="1" applyBorder="1" applyAlignment="1">
      <alignment horizontal="center"/>
    </xf>
    <xf numFmtId="0" fontId="4" fillId="0" borderId="4" xfId="4" applyFont="1" applyFill="1" applyBorder="1" applyAlignment="1">
      <alignment horizontal="center"/>
    </xf>
    <xf numFmtId="0" fontId="4" fillId="0" borderId="3" xfId="4" applyFont="1" applyFill="1" applyBorder="1" applyAlignment="1">
      <alignment horizontal="center"/>
    </xf>
    <xf numFmtId="0" fontId="4" fillId="0" borderId="2" xfId="4" applyFont="1" applyFill="1" applyBorder="1" applyAlignment="1">
      <alignment horizontal="center"/>
    </xf>
    <xf numFmtId="0" fontId="4" fillId="0" borderId="1" xfId="4" applyFont="1" applyFill="1" applyBorder="1" applyAlignment="1">
      <alignment horizontal="center"/>
    </xf>
    <xf numFmtId="0" fontId="3" fillId="0" borderId="0" xfId="4" applyFont="1" applyFill="1" applyAlignment="1">
      <alignment horizontal="centerContinuous"/>
    </xf>
    <xf numFmtId="165" fontId="3" fillId="0" borderId="0" xfId="4" applyNumberFormat="1" applyFont="1" applyFill="1" applyAlignment="1">
      <alignment horizontal="left"/>
    </xf>
    <xf numFmtId="0" fontId="5" fillId="0" borderId="0" xfId="0" applyFont="1" applyAlignment="1">
      <alignment wrapText="1"/>
    </xf>
    <xf numFmtId="0" fontId="6" fillId="0" borderId="0" xfId="0" applyFont="1" applyAlignment="1">
      <alignment wrapText="1"/>
    </xf>
  </cellXfs>
  <cellStyles count="5">
    <cellStyle name="Comma" xfId="1" builtinId="3"/>
    <cellStyle name="Normal" xfId="0" builtinId="0"/>
    <cellStyle name="Normal 2" xfId="3"/>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Huffer\Downloads\15in54cmcsv.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in54cmcsv"/>
      <sheetName val="Sheet1"/>
    </sheetNames>
    <sheetDataSet>
      <sheetData sheetId="0" refreshError="1"/>
      <sheetData sheetId="1" refreshError="1">
        <row r="2">
          <cell r="C2">
            <v>149726990</v>
          </cell>
          <cell r="DD2">
            <v>27995920</v>
          </cell>
          <cell r="DE2">
            <v>68061561</v>
          </cell>
        </row>
        <row r="3">
          <cell r="C3">
            <v>2053780</v>
          </cell>
          <cell r="DD3">
            <v>521470</v>
          </cell>
          <cell r="DE3">
            <v>1444699</v>
          </cell>
        </row>
        <row r="4">
          <cell r="C4">
            <v>362250</v>
          </cell>
          <cell r="DD4">
            <v>47960</v>
          </cell>
          <cell r="DE4">
            <v>99054</v>
          </cell>
        </row>
        <row r="5">
          <cell r="C5">
            <v>2904950</v>
          </cell>
          <cell r="DD5">
            <v>608240</v>
          </cell>
          <cell r="DE5">
            <v>1557532</v>
          </cell>
        </row>
        <row r="6">
          <cell r="C6">
            <v>1229100</v>
          </cell>
          <cell r="DD6">
            <v>308760</v>
          </cell>
          <cell r="DE6">
            <v>806570</v>
          </cell>
        </row>
        <row r="7">
          <cell r="C7">
            <v>17759720</v>
          </cell>
          <cell r="DD7">
            <v>3263270</v>
          </cell>
          <cell r="DE7">
            <v>7655742</v>
          </cell>
        </row>
        <row r="8">
          <cell r="C8">
            <v>2617250</v>
          </cell>
          <cell r="DD8">
            <v>376800</v>
          </cell>
          <cell r="DE8">
            <v>814851</v>
          </cell>
        </row>
        <row r="9">
          <cell r="C9">
            <v>1761060</v>
          </cell>
          <cell r="DD9">
            <v>231080</v>
          </cell>
          <cell r="DE9">
            <v>501490</v>
          </cell>
        </row>
        <row r="10">
          <cell r="C10">
            <v>452740</v>
          </cell>
          <cell r="DD10">
            <v>77080</v>
          </cell>
          <cell r="DE10">
            <v>181160</v>
          </cell>
        </row>
        <row r="11">
          <cell r="C11">
            <v>344720</v>
          </cell>
          <cell r="DD11">
            <v>55840</v>
          </cell>
          <cell r="DE11">
            <v>127184</v>
          </cell>
        </row>
        <row r="12">
          <cell r="C12">
            <v>9627280</v>
          </cell>
          <cell r="DD12">
            <v>2217830</v>
          </cell>
          <cell r="DE12">
            <v>5455386</v>
          </cell>
        </row>
        <row r="13">
          <cell r="C13">
            <v>4442630</v>
          </cell>
          <cell r="DD13">
            <v>1132700</v>
          </cell>
          <cell r="DE13">
            <v>3097961</v>
          </cell>
        </row>
        <row r="14">
          <cell r="C14">
            <v>688570</v>
          </cell>
          <cell r="DD14">
            <v>110700</v>
          </cell>
          <cell r="DE14">
            <v>239484</v>
          </cell>
        </row>
        <row r="15">
          <cell r="C15">
            <v>721890</v>
          </cell>
          <cell r="DD15">
            <v>138500</v>
          </cell>
          <cell r="DE15">
            <v>318997</v>
          </cell>
        </row>
        <row r="16">
          <cell r="C16">
            <v>6161970</v>
          </cell>
          <cell r="DD16">
            <v>1039170</v>
          </cell>
          <cell r="DE16">
            <v>2573670</v>
          </cell>
        </row>
        <row r="17">
          <cell r="C17">
            <v>3104540</v>
          </cell>
          <cell r="DD17">
            <v>563530</v>
          </cell>
          <cell r="DE17">
            <v>1351269</v>
          </cell>
        </row>
        <row r="18">
          <cell r="C18">
            <v>1454290</v>
          </cell>
          <cell r="DD18">
            <v>214700</v>
          </cell>
          <cell r="DE18">
            <v>482748</v>
          </cell>
        </row>
        <row r="19">
          <cell r="C19">
            <v>1339150</v>
          </cell>
          <cell r="DD19">
            <v>217330</v>
          </cell>
          <cell r="DE19">
            <v>512239</v>
          </cell>
        </row>
        <row r="20">
          <cell r="C20">
            <v>1909930</v>
          </cell>
          <cell r="DD20">
            <v>412530</v>
          </cell>
          <cell r="DE20">
            <v>989797</v>
          </cell>
        </row>
        <row r="21">
          <cell r="C21">
            <v>1994080</v>
          </cell>
          <cell r="DD21">
            <v>531070</v>
          </cell>
          <cell r="DE21">
            <v>1485851</v>
          </cell>
        </row>
        <row r="22">
          <cell r="C22">
            <v>645700</v>
          </cell>
          <cell r="DD22">
            <v>105390</v>
          </cell>
          <cell r="DE22">
            <v>217302</v>
          </cell>
        </row>
        <row r="23">
          <cell r="C23">
            <v>2963630</v>
          </cell>
          <cell r="DD23">
            <v>438130</v>
          </cell>
          <cell r="DE23">
            <v>1011898</v>
          </cell>
        </row>
        <row r="24">
          <cell r="C24">
            <v>3397100</v>
          </cell>
          <cell r="DD24">
            <v>421560</v>
          </cell>
          <cell r="DE24">
            <v>871023</v>
          </cell>
        </row>
        <row r="25">
          <cell r="C25">
            <v>4717510</v>
          </cell>
          <cell r="DD25">
            <v>827230</v>
          </cell>
          <cell r="DE25">
            <v>2020128</v>
          </cell>
        </row>
        <row r="26">
          <cell r="C26">
            <v>2725190</v>
          </cell>
          <cell r="DD26">
            <v>350470</v>
          </cell>
          <cell r="DE26">
            <v>760353</v>
          </cell>
        </row>
        <row r="27">
          <cell r="C27">
            <v>1244720</v>
          </cell>
          <cell r="DD27">
            <v>393610</v>
          </cell>
          <cell r="DE27">
            <v>1128013</v>
          </cell>
        </row>
        <row r="28">
          <cell r="C28">
            <v>2787760</v>
          </cell>
          <cell r="DD28">
            <v>527020</v>
          </cell>
          <cell r="DE28">
            <v>1270289</v>
          </cell>
        </row>
        <row r="29">
          <cell r="C29">
            <v>498500</v>
          </cell>
          <cell r="DD29">
            <v>82100</v>
          </cell>
          <cell r="DE29">
            <v>174131</v>
          </cell>
        </row>
        <row r="30">
          <cell r="C30">
            <v>899330</v>
          </cell>
          <cell r="DD30">
            <v>138330</v>
          </cell>
          <cell r="DE30">
            <v>321924</v>
          </cell>
        </row>
        <row r="31">
          <cell r="C31">
            <v>1350730</v>
          </cell>
          <cell r="DD31">
            <v>264090</v>
          </cell>
          <cell r="DE31">
            <v>639724</v>
          </cell>
        </row>
        <row r="32">
          <cell r="C32">
            <v>693090</v>
          </cell>
          <cell r="DD32">
            <v>79710</v>
          </cell>
          <cell r="DE32">
            <v>156004</v>
          </cell>
        </row>
        <row r="33">
          <cell r="C33">
            <v>4385670</v>
          </cell>
          <cell r="DD33">
            <v>630980</v>
          </cell>
          <cell r="DE33">
            <v>1453381</v>
          </cell>
        </row>
        <row r="34">
          <cell r="C34">
            <v>917450</v>
          </cell>
          <cell r="DD34">
            <v>220320</v>
          </cell>
          <cell r="DE34">
            <v>537800</v>
          </cell>
        </row>
        <row r="35">
          <cell r="C35">
            <v>9614610</v>
          </cell>
          <cell r="DD35">
            <v>1830650</v>
          </cell>
          <cell r="DE35">
            <v>4258153</v>
          </cell>
        </row>
        <row r="36">
          <cell r="C36">
            <v>4457230</v>
          </cell>
          <cell r="DD36">
            <v>970220</v>
          </cell>
          <cell r="DE36">
            <v>2396002</v>
          </cell>
        </row>
        <row r="37">
          <cell r="C37">
            <v>369370</v>
          </cell>
          <cell r="DD37">
            <v>44360</v>
          </cell>
          <cell r="DE37">
            <v>93540</v>
          </cell>
        </row>
        <row r="38">
          <cell r="C38">
            <v>5592150</v>
          </cell>
          <cell r="DD38">
            <v>975220</v>
          </cell>
          <cell r="DE38">
            <v>2354212</v>
          </cell>
        </row>
        <row r="39">
          <cell r="C39">
            <v>1642080</v>
          </cell>
          <cell r="DD39">
            <v>350820</v>
          </cell>
          <cell r="DE39">
            <v>877455</v>
          </cell>
        </row>
        <row r="40">
          <cell r="C40">
            <v>1874490</v>
          </cell>
          <cell r="DD40">
            <v>294750</v>
          </cell>
          <cell r="DE40">
            <v>616661</v>
          </cell>
        </row>
        <row r="41">
          <cell r="C41">
            <v>6200560</v>
          </cell>
          <cell r="DD41">
            <v>961610</v>
          </cell>
          <cell r="DE41">
            <v>2149696</v>
          </cell>
        </row>
        <row r="42">
          <cell r="C42">
            <v>527510</v>
          </cell>
          <cell r="DD42">
            <v>86640</v>
          </cell>
          <cell r="DE42">
            <v>196016</v>
          </cell>
        </row>
        <row r="43">
          <cell r="C43">
            <v>2169730</v>
          </cell>
          <cell r="DD43">
            <v>507760</v>
          </cell>
          <cell r="DE43">
            <v>1289787</v>
          </cell>
        </row>
        <row r="44">
          <cell r="C44">
            <v>415380</v>
          </cell>
          <cell r="DD44">
            <v>63560</v>
          </cell>
          <cell r="DE44">
            <v>140910</v>
          </cell>
        </row>
        <row r="45">
          <cell r="C45">
            <v>2970180</v>
          </cell>
          <cell r="DD45">
            <v>668500</v>
          </cell>
          <cell r="DE45">
            <v>1690333</v>
          </cell>
        </row>
        <row r="46">
          <cell r="C46">
            <v>12151810</v>
          </cell>
          <cell r="DD46">
            <v>2732930</v>
          </cell>
          <cell r="DE46">
            <v>7349094</v>
          </cell>
        </row>
        <row r="47">
          <cell r="C47">
            <v>1263690</v>
          </cell>
          <cell r="DD47">
            <v>201390</v>
          </cell>
          <cell r="DE47">
            <v>469097</v>
          </cell>
        </row>
        <row r="48">
          <cell r="C48">
            <v>326090</v>
          </cell>
          <cell r="DD48">
            <v>45920</v>
          </cell>
          <cell r="DE48">
            <v>88414</v>
          </cell>
        </row>
        <row r="49">
          <cell r="C49">
            <v>3911870</v>
          </cell>
          <cell r="DD49">
            <v>638150</v>
          </cell>
          <cell r="DE49">
            <v>1472705</v>
          </cell>
        </row>
        <row r="50">
          <cell r="C50">
            <v>3432600</v>
          </cell>
          <cell r="DD50">
            <v>462860</v>
          </cell>
          <cell r="DE50">
            <v>995541</v>
          </cell>
        </row>
        <row r="51">
          <cell r="C51">
            <v>780960</v>
          </cell>
          <cell r="DD51">
            <v>159640</v>
          </cell>
          <cell r="DE51">
            <v>364329</v>
          </cell>
        </row>
        <row r="52">
          <cell r="C52">
            <v>2840650</v>
          </cell>
          <cell r="DD52">
            <v>393450</v>
          </cell>
          <cell r="DE52">
            <v>873417</v>
          </cell>
        </row>
        <row r="53">
          <cell r="C53">
            <v>278610</v>
          </cell>
          <cell r="DD53">
            <v>38090</v>
          </cell>
          <cell r="DE53">
            <v>80353</v>
          </cell>
        </row>
        <row r="54">
          <cell r="C54">
            <v>751180</v>
          </cell>
          <cell r="DD54">
            <v>21900</v>
          </cell>
          <cell r="DE54">
            <v>48192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L83"/>
  <sheetViews>
    <sheetView showGridLines="0" tabSelected="1" topLeftCell="A58" zoomScaleNormal="100" workbookViewId="0">
      <selection activeCell="J70" sqref="J70"/>
    </sheetView>
  </sheetViews>
  <sheetFormatPr defaultRowHeight="12.75"/>
  <cols>
    <col min="1" max="1" width="19.28515625" style="34" customWidth="1"/>
    <col min="2" max="6" width="12" style="34" customWidth="1"/>
    <col min="7" max="7" width="4.28515625" style="35" customWidth="1"/>
    <col min="8" max="16384" width="9.140625" style="35"/>
  </cols>
  <sheetData>
    <row r="1" spans="1:64" s="3" customFormat="1" ht="12">
      <c r="A1" s="1">
        <v>43371</v>
      </c>
      <c r="B1" s="2"/>
      <c r="C1" s="2"/>
      <c r="D1" s="2"/>
      <c r="E1" s="2"/>
      <c r="F1" s="2"/>
    </row>
    <row r="2" spans="1:64" s="3" customFormat="1" ht="12">
      <c r="A2" s="4" t="s">
        <v>206</v>
      </c>
      <c r="B2" s="4"/>
      <c r="C2" s="4"/>
      <c r="D2" s="4"/>
      <c r="E2" s="4"/>
      <c r="F2" s="4"/>
    </row>
    <row r="3" spans="1:64" s="3" customFormat="1" thickBot="1">
      <c r="A3" s="2"/>
      <c r="B3" s="2"/>
      <c r="C3" s="2"/>
      <c r="D3" s="2"/>
      <c r="E3" s="2"/>
      <c r="F3" s="2"/>
    </row>
    <row r="4" spans="1:64" s="3" customFormat="1" thickTop="1">
      <c r="A4" s="5"/>
      <c r="B4" s="6" t="s">
        <v>66</v>
      </c>
      <c r="C4" s="6" t="s">
        <v>2</v>
      </c>
      <c r="D4" s="6"/>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2">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2">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2">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2">
      <c r="A9" s="17" t="s">
        <v>155</v>
      </c>
      <c r="B9" s="18">
        <v>149853.1</v>
      </c>
      <c r="C9" s="18">
        <v>27320.14</v>
      </c>
      <c r="D9" s="19">
        <f>C9/B9</f>
        <v>0.18231281168023883</v>
      </c>
      <c r="E9" s="18">
        <v>66143.726999999999</v>
      </c>
      <c r="F9" s="20">
        <f>E9/C9*1000</f>
        <v>2421.0610560560817</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2">
      <c r="A10" s="21" t="s">
        <v>7</v>
      </c>
      <c r="B10" s="18">
        <v>2043.75</v>
      </c>
      <c r="C10" s="18">
        <v>505.14</v>
      </c>
      <c r="D10" s="19">
        <f t="shared" ref="D10:D61" si="0">C10/B10</f>
        <v>0.24716330275229356</v>
      </c>
      <c r="E10" s="18">
        <v>1392.3330000000001</v>
      </c>
      <c r="F10" s="20">
        <f t="shared" ref="F10:F61" si="1">E10/C10*1000</f>
        <v>2756.3309181613022</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2">
      <c r="A11" s="21" t="s">
        <v>8</v>
      </c>
      <c r="B11" s="18">
        <v>348.1</v>
      </c>
      <c r="C11" s="18">
        <v>49.56</v>
      </c>
      <c r="D11" s="19">
        <f t="shared" si="0"/>
        <v>0.14237288135593221</v>
      </c>
      <c r="E11" s="18">
        <v>103.77800000000001</v>
      </c>
      <c r="F11" s="20">
        <f t="shared" si="1"/>
        <v>2093.9870863599681</v>
      </c>
      <c r="J11" s="105"/>
      <c r="K11" s="105"/>
      <c r="L11" s="105"/>
      <c r="M11" s="105"/>
      <c r="N11" s="105"/>
    </row>
    <row r="12" spans="1:64" s="3" customFormat="1" ht="12">
      <c r="A12" s="21" t="s">
        <v>9</v>
      </c>
      <c r="B12" s="18">
        <v>2944.18</v>
      </c>
      <c r="C12" s="18">
        <v>599.35</v>
      </c>
      <c r="D12" s="19">
        <f t="shared" si="0"/>
        <v>0.20357111317922139</v>
      </c>
      <c r="E12" s="18">
        <v>1524.7729999999999</v>
      </c>
      <c r="F12" s="20">
        <f t="shared" si="1"/>
        <v>2544.0443814131972</v>
      </c>
      <c r="J12" s="105"/>
      <c r="K12" s="105"/>
      <c r="L12" s="105"/>
      <c r="M12" s="105"/>
      <c r="N12" s="105"/>
    </row>
    <row r="13" spans="1:64" s="3" customFormat="1" ht="12">
      <c r="A13" s="21" t="s">
        <v>10</v>
      </c>
      <c r="B13" s="18">
        <v>1221.53</v>
      </c>
      <c r="C13" s="18">
        <v>300.95999999999998</v>
      </c>
      <c r="D13" s="19">
        <f t="shared" si="0"/>
        <v>0.24637954041243357</v>
      </c>
      <c r="E13" s="18">
        <v>789.71500000000003</v>
      </c>
      <c r="F13" s="20">
        <f t="shared" si="1"/>
        <v>2623.9865762892082</v>
      </c>
      <c r="J13" s="105"/>
      <c r="K13" s="105"/>
      <c r="L13" s="105"/>
      <c r="M13" s="105"/>
      <c r="N13" s="105"/>
    </row>
    <row r="14" spans="1:64" s="3" customFormat="1" ht="12">
      <c r="A14" s="21" t="s">
        <v>11</v>
      </c>
      <c r="B14" s="18">
        <v>17817.14</v>
      </c>
      <c r="C14" s="18">
        <v>3110.13</v>
      </c>
      <c r="D14" s="19">
        <f t="shared" si="0"/>
        <v>0.1745583185629119</v>
      </c>
      <c r="E14" s="18">
        <v>7195.5910000000003</v>
      </c>
      <c r="F14" s="20">
        <f t="shared" si="1"/>
        <v>2313.5981454151433</v>
      </c>
      <c r="I14" s="105"/>
      <c r="J14" s="105"/>
      <c r="K14" s="105"/>
      <c r="L14" s="105"/>
      <c r="M14" s="105"/>
      <c r="N14" s="105"/>
    </row>
    <row r="15" spans="1:64" s="3" customFormat="1" ht="12">
      <c r="A15" s="21" t="s">
        <v>12</v>
      </c>
      <c r="B15" s="18">
        <v>2648.93</v>
      </c>
      <c r="C15" s="18">
        <v>368.45</v>
      </c>
      <c r="D15" s="19">
        <f t="shared" si="0"/>
        <v>0.13909389829100807</v>
      </c>
      <c r="E15" s="18">
        <v>792.84299999999996</v>
      </c>
      <c r="F15" s="20">
        <f t="shared" si="1"/>
        <v>2151.8333559506041</v>
      </c>
      <c r="I15" s="105"/>
      <c r="J15" s="105"/>
      <c r="K15" s="105"/>
      <c r="L15" s="105"/>
      <c r="M15" s="105"/>
      <c r="N15" s="105"/>
    </row>
    <row r="16" spans="1:64" s="3" customFormat="1" ht="12">
      <c r="A16" s="21" t="s">
        <v>13</v>
      </c>
      <c r="B16" s="18">
        <v>1754.2</v>
      </c>
      <c r="C16" s="18">
        <v>227.64</v>
      </c>
      <c r="D16" s="19">
        <f t="shared" si="0"/>
        <v>0.12976855546687949</v>
      </c>
      <c r="E16" s="18">
        <v>494.58300000000003</v>
      </c>
      <c r="F16" s="20">
        <f t="shared" si="1"/>
        <v>2172.6541908276226</v>
      </c>
      <c r="I16" s="105"/>
      <c r="J16" s="105"/>
      <c r="K16" s="105"/>
      <c r="L16" s="105"/>
      <c r="M16" s="105"/>
      <c r="N16" s="105"/>
    </row>
    <row r="17" spans="1:14" s="3" customFormat="1" ht="12">
      <c r="A17" s="21" t="s">
        <v>14</v>
      </c>
      <c r="B17" s="18">
        <v>455.68</v>
      </c>
      <c r="C17" s="18">
        <v>75.739999999999995</v>
      </c>
      <c r="D17" s="19">
        <f t="shared" si="0"/>
        <v>0.1662131320224719</v>
      </c>
      <c r="E17" s="18">
        <v>177.779</v>
      </c>
      <c r="F17" s="20">
        <f t="shared" si="1"/>
        <v>2347.2273567467651</v>
      </c>
      <c r="I17" s="105"/>
      <c r="J17" s="105"/>
      <c r="K17" s="105"/>
      <c r="L17" s="105"/>
      <c r="M17" s="105"/>
      <c r="N17" s="105"/>
    </row>
    <row r="18" spans="1:14" s="3" customFormat="1" ht="12">
      <c r="A18" s="21" t="s">
        <v>15</v>
      </c>
      <c r="B18" s="18">
        <v>343.04</v>
      </c>
      <c r="C18" s="18">
        <v>54.02</v>
      </c>
      <c r="D18" s="19">
        <f t="shared" si="0"/>
        <v>0.15747434701492538</v>
      </c>
      <c r="E18" s="18">
        <v>122.886</v>
      </c>
      <c r="F18" s="20">
        <f t="shared" si="1"/>
        <v>2274.8241392077007</v>
      </c>
      <c r="I18" s="105"/>
      <c r="J18" s="105"/>
      <c r="K18" s="105"/>
      <c r="L18" s="105"/>
      <c r="M18" s="105"/>
      <c r="N18" s="105"/>
    </row>
    <row r="19" spans="1:14" s="3" customFormat="1" ht="12">
      <c r="A19" s="21" t="s">
        <v>16</v>
      </c>
      <c r="B19" s="18">
        <v>9668.41</v>
      </c>
      <c r="C19" s="18">
        <v>2190.04</v>
      </c>
      <c r="D19" s="19">
        <f t="shared" si="0"/>
        <v>0.22651501125831444</v>
      </c>
      <c r="E19" s="18">
        <v>5350.1360000000004</v>
      </c>
      <c r="F19" s="20">
        <f t="shared" si="1"/>
        <v>2442.9398549798179</v>
      </c>
      <c r="I19" s="105"/>
      <c r="J19" s="105"/>
      <c r="K19" s="105"/>
      <c r="L19" s="105"/>
      <c r="M19" s="105"/>
      <c r="N19" s="105"/>
    </row>
    <row r="20" spans="1:14" s="3" customFormat="1" ht="12">
      <c r="A20" s="21" t="s">
        <v>17</v>
      </c>
      <c r="B20" s="18">
        <v>4435.08</v>
      </c>
      <c r="C20" s="18">
        <v>1102.06</v>
      </c>
      <c r="D20" s="19">
        <f t="shared" si="0"/>
        <v>0.24848706224013997</v>
      </c>
      <c r="E20" s="18">
        <v>2998.2620000000002</v>
      </c>
      <c r="F20" s="20">
        <f t="shared" si="1"/>
        <v>2720.5977895940332</v>
      </c>
      <c r="I20" s="105"/>
      <c r="J20" s="105"/>
      <c r="K20" s="105"/>
      <c r="L20" s="105"/>
      <c r="M20" s="105"/>
      <c r="N20" s="105"/>
    </row>
    <row r="21" spans="1:14" s="3" customFormat="1" ht="12">
      <c r="A21" s="21" t="s">
        <v>18</v>
      </c>
      <c r="B21" s="18">
        <v>685.27</v>
      </c>
      <c r="C21" s="18">
        <v>104.33</v>
      </c>
      <c r="D21" s="19">
        <f t="shared" si="0"/>
        <v>0.15224655975017146</v>
      </c>
      <c r="E21" s="18">
        <v>223.22200000000001</v>
      </c>
      <c r="F21" s="20">
        <f t="shared" si="1"/>
        <v>2139.5763442921498</v>
      </c>
      <c r="I21" s="105"/>
      <c r="J21" s="105"/>
      <c r="K21" s="105"/>
      <c r="L21" s="105"/>
      <c r="M21" s="105"/>
      <c r="N21" s="105"/>
    </row>
    <row r="22" spans="1:14" s="3" customFormat="1" ht="12">
      <c r="A22" s="21" t="s">
        <v>19</v>
      </c>
      <c r="B22" s="18">
        <v>739.75</v>
      </c>
      <c r="C22" s="18">
        <v>135.78</v>
      </c>
      <c r="D22" s="19">
        <f t="shared" si="0"/>
        <v>0.18354849611355187</v>
      </c>
      <c r="E22" s="18">
        <v>311.50099999999998</v>
      </c>
      <c r="F22" s="20">
        <f t="shared" si="1"/>
        <v>2294.1596700545001</v>
      </c>
      <c r="I22" s="105"/>
      <c r="J22" s="105"/>
      <c r="K22" s="105"/>
      <c r="L22" s="105"/>
      <c r="M22" s="105"/>
      <c r="N22" s="105"/>
    </row>
    <row r="23" spans="1:14" s="3" customFormat="1" ht="12">
      <c r="A23" s="21" t="s">
        <v>20</v>
      </c>
      <c r="B23" s="18">
        <v>6100.09</v>
      </c>
      <c r="C23" s="18">
        <v>1007.49</v>
      </c>
      <c r="D23" s="19">
        <f t="shared" si="0"/>
        <v>0.16515985829717267</v>
      </c>
      <c r="E23" s="18">
        <v>2484.3679999999999</v>
      </c>
      <c r="F23" s="20">
        <f t="shared" si="1"/>
        <v>2465.8984208279985</v>
      </c>
      <c r="I23" s="105"/>
      <c r="J23" s="105"/>
      <c r="K23" s="105"/>
      <c r="L23" s="105"/>
      <c r="M23" s="105"/>
      <c r="N23" s="105"/>
    </row>
    <row r="24" spans="1:14" s="3" customFormat="1" ht="12">
      <c r="A24" s="21" t="s">
        <v>21</v>
      </c>
      <c r="B24" s="18">
        <v>3102.06</v>
      </c>
      <c r="C24" s="18">
        <v>547.39</v>
      </c>
      <c r="D24" s="19">
        <f t="shared" si="0"/>
        <v>0.17646015873322887</v>
      </c>
      <c r="E24" s="18">
        <v>1310.231</v>
      </c>
      <c r="F24" s="20">
        <f t="shared" si="1"/>
        <v>2393.5968870457991</v>
      </c>
      <c r="I24" s="105"/>
      <c r="J24" s="105"/>
      <c r="K24" s="105"/>
      <c r="L24" s="105"/>
      <c r="M24" s="105"/>
      <c r="N24" s="105"/>
    </row>
    <row r="25" spans="1:14" s="3" customFormat="1" ht="12">
      <c r="A25" s="21" t="s">
        <v>22</v>
      </c>
      <c r="B25" s="18">
        <v>1447.55</v>
      </c>
      <c r="C25" s="18">
        <v>209.07</v>
      </c>
      <c r="D25" s="19">
        <f t="shared" si="0"/>
        <v>0.14443024420572692</v>
      </c>
      <c r="E25" s="18">
        <v>470.67200000000003</v>
      </c>
      <c r="F25" s="20">
        <f t="shared" si="1"/>
        <v>2251.2651265126515</v>
      </c>
      <c r="I25" s="105"/>
      <c r="J25" s="105"/>
      <c r="K25" s="105"/>
      <c r="L25" s="105"/>
      <c r="M25" s="105"/>
      <c r="N25" s="105"/>
    </row>
    <row r="26" spans="1:14" s="3" customFormat="1" ht="12">
      <c r="A26" s="21" t="s">
        <v>23</v>
      </c>
      <c r="B26" s="18">
        <v>1324.26</v>
      </c>
      <c r="C26" s="18">
        <v>212.24</v>
      </c>
      <c r="D26" s="19">
        <f t="shared" si="0"/>
        <v>0.16027064171688341</v>
      </c>
      <c r="E26" s="18">
        <v>497.95499999999998</v>
      </c>
      <c r="F26" s="20">
        <f t="shared" si="1"/>
        <v>2346.1882774217866</v>
      </c>
      <c r="I26" s="105"/>
      <c r="J26" s="105"/>
      <c r="K26" s="105"/>
      <c r="L26" s="105"/>
      <c r="M26" s="105"/>
      <c r="N26" s="105"/>
    </row>
    <row r="27" spans="1:14" s="3" customFormat="1" ht="12">
      <c r="A27" s="21" t="s">
        <v>24</v>
      </c>
      <c r="B27" s="18">
        <v>1906.3</v>
      </c>
      <c r="C27" s="18">
        <v>402.51</v>
      </c>
      <c r="D27" s="19">
        <f t="shared" si="0"/>
        <v>0.21114724859675812</v>
      </c>
      <c r="E27" s="18">
        <v>968.14099999999996</v>
      </c>
      <c r="F27" s="20">
        <f t="shared" si="1"/>
        <v>2405.2594966584684</v>
      </c>
      <c r="I27" s="105"/>
      <c r="J27" s="105"/>
      <c r="K27" s="105"/>
      <c r="L27" s="105"/>
      <c r="M27" s="105"/>
      <c r="N27" s="105"/>
    </row>
    <row r="28" spans="1:14" s="3" customFormat="1" ht="12">
      <c r="A28" s="21" t="s">
        <v>25</v>
      </c>
      <c r="B28" s="18">
        <v>1968.28</v>
      </c>
      <c r="C28" s="18">
        <v>520.41</v>
      </c>
      <c r="D28" s="19">
        <f t="shared" si="0"/>
        <v>0.26439835795720118</v>
      </c>
      <c r="E28" s="18">
        <v>1454.3430000000001</v>
      </c>
      <c r="F28" s="20">
        <f t="shared" si="1"/>
        <v>2794.6100190234624</v>
      </c>
      <c r="I28" s="105"/>
      <c r="J28" s="105"/>
      <c r="K28" s="105"/>
      <c r="L28" s="105"/>
      <c r="M28" s="105"/>
      <c r="N28" s="105"/>
    </row>
    <row r="29" spans="1:14" s="3" customFormat="1" ht="12">
      <c r="A29" s="21" t="s">
        <v>26</v>
      </c>
      <c r="B29" s="18">
        <v>650.87</v>
      </c>
      <c r="C29" s="18">
        <v>103.12</v>
      </c>
      <c r="D29" s="19">
        <f t="shared" si="0"/>
        <v>0.15843409590240756</v>
      </c>
      <c r="E29" s="18">
        <v>211.97200000000001</v>
      </c>
      <c r="F29" s="20">
        <f t="shared" si="1"/>
        <v>2055.5857253685026</v>
      </c>
      <c r="I29" s="105"/>
      <c r="J29" s="105"/>
      <c r="K29" s="105"/>
      <c r="L29" s="105"/>
      <c r="M29" s="105"/>
      <c r="N29" s="105"/>
    </row>
    <row r="30" spans="1:14" s="3" customFormat="1" ht="12">
      <c r="A30" s="21" t="s">
        <v>27</v>
      </c>
      <c r="B30" s="18">
        <v>2950.84</v>
      </c>
      <c r="C30" s="18">
        <v>423.35</v>
      </c>
      <c r="D30" s="19">
        <f t="shared" si="0"/>
        <v>0.14346762277859865</v>
      </c>
      <c r="E30" s="18">
        <v>968.68200000000002</v>
      </c>
      <c r="F30" s="20">
        <f t="shared" si="1"/>
        <v>2288.1351127908351</v>
      </c>
      <c r="I30" s="105"/>
      <c r="J30" s="105"/>
      <c r="K30" s="105"/>
      <c r="L30" s="105"/>
      <c r="M30" s="105"/>
      <c r="N30" s="105"/>
    </row>
    <row r="31" spans="1:14" s="3" customFormat="1" ht="12">
      <c r="A31" s="21" t="s">
        <v>28</v>
      </c>
      <c r="B31" s="18">
        <v>3409.94</v>
      </c>
      <c r="C31" s="18">
        <v>408.47</v>
      </c>
      <c r="D31" s="19">
        <f t="shared" si="0"/>
        <v>0.11978803146096413</v>
      </c>
      <c r="E31" s="18">
        <v>844.85900000000004</v>
      </c>
      <c r="F31" s="20">
        <f t="shared" si="1"/>
        <v>2068.3501848360957</v>
      </c>
      <c r="I31" s="105"/>
      <c r="J31" s="105"/>
      <c r="K31" s="105"/>
      <c r="L31" s="105"/>
      <c r="M31" s="105"/>
      <c r="N31" s="105"/>
    </row>
    <row r="32" spans="1:14" s="3" customFormat="1" ht="12">
      <c r="A32" s="21" t="s">
        <v>29</v>
      </c>
      <c r="B32" s="18">
        <v>4718.72</v>
      </c>
      <c r="C32" s="18">
        <v>804.41</v>
      </c>
      <c r="D32" s="19">
        <f t="shared" si="0"/>
        <v>0.17047207717347077</v>
      </c>
      <c r="E32" s="18">
        <v>1967.857</v>
      </c>
      <c r="F32" s="20">
        <f t="shared" si="1"/>
        <v>2446.3358237714597</v>
      </c>
      <c r="I32" s="105"/>
      <c r="J32" s="105"/>
      <c r="K32" s="105"/>
      <c r="L32" s="105"/>
      <c r="M32" s="105"/>
      <c r="N32" s="105"/>
    </row>
    <row r="33" spans="1:14" s="3" customFormat="1" ht="12">
      <c r="A33" s="21" t="s">
        <v>30</v>
      </c>
      <c r="B33" s="18">
        <v>2737.45</v>
      </c>
      <c r="C33" s="18">
        <v>343.55</v>
      </c>
      <c r="D33" s="19">
        <f t="shared" si="0"/>
        <v>0.12550000913258691</v>
      </c>
      <c r="E33" s="18">
        <v>744.39700000000005</v>
      </c>
      <c r="F33" s="20">
        <f t="shared" si="1"/>
        <v>2166.7792169989816</v>
      </c>
      <c r="I33" s="105"/>
      <c r="J33" s="105"/>
      <c r="K33" s="105"/>
      <c r="L33" s="105"/>
      <c r="M33" s="105"/>
      <c r="N33" s="105"/>
    </row>
    <row r="34" spans="1:14" s="3" customFormat="1" ht="12">
      <c r="A34" s="21" t="s">
        <v>31</v>
      </c>
      <c r="B34" s="18">
        <v>1230.28</v>
      </c>
      <c r="C34" s="18">
        <v>379.91</v>
      </c>
      <c r="D34" s="19">
        <f t="shared" si="0"/>
        <v>0.30879962285008294</v>
      </c>
      <c r="E34" s="18">
        <v>1079.8140000000001</v>
      </c>
      <c r="F34" s="20">
        <f t="shared" si="1"/>
        <v>2842.2889631754892</v>
      </c>
      <c r="I34" s="105"/>
      <c r="J34" s="105"/>
      <c r="K34" s="105"/>
      <c r="L34" s="105"/>
      <c r="M34" s="105"/>
      <c r="N34" s="105"/>
    </row>
    <row r="35" spans="1:14" s="3" customFormat="1" ht="12">
      <c r="A35" s="21" t="s">
        <v>32</v>
      </c>
      <c r="B35" s="18">
        <v>2781.44</v>
      </c>
      <c r="C35" s="18">
        <v>512.64</v>
      </c>
      <c r="D35" s="19">
        <f t="shared" si="0"/>
        <v>0.18430740911182697</v>
      </c>
      <c r="E35" s="18">
        <v>1234.6179999999999</v>
      </c>
      <c r="F35" s="20">
        <f t="shared" si="1"/>
        <v>2408.3528401997501</v>
      </c>
      <c r="I35" s="105"/>
      <c r="J35" s="105"/>
      <c r="K35" s="105"/>
      <c r="L35" s="105"/>
      <c r="M35" s="105"/>
      <c r="N35" s="105"/>
    </row>
    <row r="36" spans="1:14" s="3" customFormat="1" ht="12">
      <c r="A36" s="21" t="s">
        <v>33</v>
      </c>
      <c r="B36" s="18">
        <v>500.68</v>
      </c>
      <c r="C36" s="18">
        <v>81.2</v>
      </c>
      <c r="D36" s="19">
        <f t="shared" si="0"/>
        <v>0.16217943596708476</v>
      </c>
      <c r="E36" s="18">
        <v>171.941</v>
      </c>
      <c r="F36" s="20">
        <f t="shared" si="1"/>
        <v>2117.5</v>
      </c>
      <c r="I36" s="105"/>
      <c r="J36" s="105"/>
      <c r="K36" s="105"/>
      <c r="L36" s="105"/>
      <c r="M36" s="105"/>
      <c r="N36" s="105"/>
    </row>
    <row r="37" spans="1:14" s="3" customFormat="1" ht="12">
      <c r="A37" s="21" t="s">
        <v>34</v>
      </c>
      <c r="B37" s="18">
        <v>898.23</v>
      </c>
      <c r="C37" s="18">
        <v>135.02000000000001</v>
      </c>
      <c r="D37" s="19">
        <f t="shared" si="0"/>
        <v>0.15031784732195541</v>
      </c>
      <c r="E37" s="18">
        <v>314.07799999999997</v>
      </c>
      <c r="F37" s="20">
        <f t="shared" si="1"/>
        <v>2326.1590875425859</v>
      </c>
      <c r="I37" s="105"/>
      <c r="J37" s="105"/>
      <c r="K37" s="105"/>
      <c r="L37" s="105"/>
      <c r="M37" s="105"/>
      <c r="N37" s="105"/>
    </row>
    <row r="38" spans="1:14" s="3" customFormat="1" ht="12">
      <c r="A38" s="21" t="s">
        <v>35</v>
      </c>
      <c r="B38" s="18">
        <v>1377.52</v>
      </c>
      <c r="C38" s="18">
        <v>264.60000000000002</v>
      </c>
      <c r="D38" s="19">
        <f t="shared" si="0"/>
        <v>0.19208432545443987</v>
      </c>
      <c r="E38" s="18">
        <v>635.58100000000002</v>
      </c>
      <c r="F38" s="20">
        <f t="shared" si="1"/>
        <v>2402.0445956160243</v>
      </c>
      <c r="I38" s="105"/>
      <c r="J38" s="105"/>
      <c r="K38" s="105"/>
      <c r="L38" s="105"/>
      <c r="M38" s="105"/>
      <c r="N38" s="105"/>
    </row>
    <row r="39" spans="1:14" s="3" customFormat="1" ht="12">
      <c r="A39" s="21" t="s">
        <v>36</v>
      </c>
      <c r="B39" s="18">
        <v>698.59</v>
      </c>
      <c r="C39" s="18">
        <v>77.3</v>
      </c>
      <c r="D39" s="19">
        <f t="shared" si="0"/>
        <v>0.11065145507379148</v>
      </c>
      <c r="E39" s="18">
        <v>150.523</v>
      </c>
      <c r="F39" s="20">
        <f t="shared" si="1"/>
        <v>1947.2574385510998</v>
      </c>
      <c r="I39" s="105"/>
      <c r="J39" s="105"/>
      <c r="K39" s="105"/>
      <c r="L39" s="105"/>
      <c r="M39" s="105"/>
      <c r="N39" s="105"/>
    </row>
    <row r="40" spans="1:14" s="3" customFormat="1" ht="12">
      <c r="A40" s="21" t="s">
        <v>37</v>
      </c>
      <c r="B40" s="18">
        <v>4384.66</v>
      </c>
      <c r="C40" s="18">
        <v>618.53</v>
      </c>
      <c r="D40" s="19">
        <f t="shared" si="0"/>
        <v>0.14106681019736991</v>
      </c>
      <c r="E40" s="18">
        <v>1420.11</v>
      </c>
      <c r="F40" s="20">
        <f t="shared" si="1"/>
        <v>2295.9436082324219</v>
      </c>
      <c r="I40" s="105"/>
      <c r="J40" s="105"/>
      <c r="K40" s="105"/>
      <c r="L40" s="105"/>
      <c r="M40" s="105"/>
      <c r="N40" s="105"/>
    </row>
    <row r="41" spans="1:14" s="3" customFormat="1" ht="12">
      <c r="A41" s="21" t="s">
        <v>38</v>
      </c>
      <c r="B41" s="18">
        <v>907.88</v>
      </c>
      <c r="C41" s="18">
        <v>215.65</v>
      </c>
      <c r="D41" s="19">
        <f t="shared" si="0"/>
        <v>0.23753139181389613</v>
      </c>
      <c r="E41" s="18">
        <v>527.226</v>
      </c>
      <c r="F41" s="20">
        <f t="shared" si="1"/>
        <v>2444.8226292603758</v>
      </c>
      <c r="I41" s="105"/>
      <c r="J41" s="105"/>
      <c r="K41" s="105"/>
      <c r="L41" s="105"/>
      <c r="M41" s="105"/>
      <c r="N41" s="105"/>
    </row>
    <row r="42" spans="1:14" s="3" customFormat="1" ht="12">
      <c r="A42" s="21" t="s">
        <v>39</v>
      </c>
      <c r="B42" s="18">
        <v>9589.41</v>
      </c>
      <c r="C42" s="18">
        <v>1772.62</v>
      </c>
      <c r="D42" s="19">
        <f t="shared" si="0"/>
        <v>0.18485183134311703</v>
      </c>
      <c r="E42" s="18">
        <v>4092.47</v>
      </c>
      <c r="F42" s="20">
        <f t="shared" si="1"/>
        <v>2308.7125272195958</v>
      </c>
      <c r="I42" s="105"/>
      <c r="J42" s="105"/>
      <c r="K42" s="105"/>
      <c r="L42" s="105"/>
      <c r="M42" s="105"/>
      <c r="N42" s="105"/>
    </row>
    <row r="43" spans="1:14" s="3" customFormat="1" ht="12">
      <c r="A43" s="21" t="s">
        <v>40</v>
      </c>
      <c r="B43" s="18">
        <v>4511.8599999999997</v>
      </c>
      <c r="C43" s="18">
        <v>947.14</v>
      </c>
      <c r="D43" s="19">
        <f t="shared" si="0"/>
        <v>0.20992229368819068</v>
      </c>
      <c r="E43" s="18">
        <v>2327.357</v>
      </c>
      <c r="F43" s="20">
        <f t="shared" si="1"/>
        <v>2457.2470806850097</v>
      </c>
      <c r="I43" s="105"/>
      <c r="J43" s="105"/>
      <c r="K43" s="105"/>
      <c r="L43" s="105"/>
      <c r="M43" s="105"/>
      <c r="N43" s="105"/>
    </row>
    <row r="44" spans="1:14" s="3" customFormat="1" ht="12">
      <c r="A44" s="21" t="s">
        <v>41</v>
      </c>
      <c r="B44" s="18">
        <v>360.14</v>
      </c>
      <c r="C44" s="18">
        <v>44.4</v>
      </c>
      <c r="D44" s="19">
        <f t="shared" si="0"/>
        <v>0.12328538901538291</v>
      </c>
      <c r="E44" s="18">
        <v>94.406000000000006</v>
      </c>
      <c r="F44" s="20">
        <f t="shared" si="1"/>
        <v>2126.2612612612616</v>
      </c>
      <c r="I44" s="105"/>
      <c r="J44" s="105"/>
      <c r="K44" s="105"/>
      <c r="L44" s="105"/>
      <c r="M44" s="105"/>
      <c r="N44" s="105"/>
    </row>
    <row r="45" spans="1:14" s="3" customFormat="1" ht="12">
      <c r="A45" s="21" t="s">
        <v>42</v>
      </c>
      <c r="B45" s="18">
        <v>5572.78</v>
      </c>
      <c r="C45" s="18">
        <v>952.24</v>
      </c>
      <c r="D45" s="19">
        <f t="shared" si="0"/>
        <v>0.17087342403611844</v>
      </c>
      <c r="E45" s="18">
        <v>2292.0650000000001</v>
      </c>
      <c r="F45" s="20">
        <f t="shared" si="1"/>
        <v>2407.0244896244644</v>
      </c>
      <c r="I45" s="105"/>
      <c r="J45" s="105"/>
      <c r="K45" s="105"/>
      <c r="L45" s="105"/>
      <c r="M45" s="105"/>
      <c r="N45" s="105"/>
    </row>
    <row r="46" spans="1:14" s="3" customFormat="1" ht="12">
      <c r="A46" s="21" t="s">
        <v>43</v>
      </c>
      <c r="B46" s="18">
        <v>1616.42</v>
      </c>
      <c r="C46" s="18">
        <v>346.48</v>
      </c>
      <c r="D46" s="19">
        <f t="shared" si="0"/>
        <v>0.21435023075685775</v>
      </c>
      <c r="E46" s="18">
        <v>872.03</v>
      </c>
      <c r="F46" s="20">
        <f t="shared" si="1"/>
        <v>2516.8263680443315</v>
      </c>
      <c r="I46" s="105"/>
      <c r="J46" s="105"/>
      <c r="K46" s="105"/>
      <c r="L46" s="105"/>
      <c r="M46" s="105"/>
      <c r="N46" s="105"/>
    </row>
    <row r="47" spans="1:14" s="3" customFormat="1" ht="12">
      <c r="A47" s="21" t="s">
        <v>44</v>
      </c>
      <c r="B47" s="18">
        <v>1898.96</v>
      </c>
      <c r="C47" s="18">
        <v>284.82</v>
      </c>
      <c r="D47" s="19">
        <f t="shared" si="0"/>
        <v>0.14998736150313854</v>
      </c>
      <c r="E47" s="18">
        <v>594.86</v>
      </c>
      <c r="F47" s="20">
        <f t="shared" si="1"/>
        <v>2088.5471525875992</v>
      </c>
      <c r="I47" s="105"/>
      <c r="J47" s="105"/>
      <c r="K47" s="105"/>
      <c r="L47" s="105"/>
      <c r="M47" s="105"/>
      <c r="N47" s="105"/>
    </row>
    <row r="48" spans="1:14" s="3" customFormat="1" ht="12">
      <c r="A48" s="21" t="s">
        <v>45</v>
      </c>
      <c r="B48" s="18">
        <v>6188.68</v>
      </c>
      <c r="C48" s="18">
        <v>949.89</v>
      </c>
      <c r="D48" s="19">
        <f t="shared" si="0"/>
        <v>0.1534883044526458</v>
      </c>
      <c r="E48" s="18">
        <v>2118.56</v>
      </c>
      <c r="F48" s="20">
        <f t="shared" si="1"/>
        <v>2230.3214056364423</v>
      </c>
      <c r="I48" s="105"/>
      <c r="J48" s="105"/>
      <c r="K48" s="105"/>
      <c r="L48" s="105"/>
      <c r="M48" s="105"/>
      <c r="N48" s="105"/>
    </row>
    <row r="49" spans="1:17" s="3" customFormat="1" ht="12">
      <c r="A49" s="21" t="s">
        <v>46</v>
      </c>
      <c r="B49" s="18">
        <v>529.38</v>
      </c>
      <c r="C49" s="18">
        <v>84.62</v>
      </c>
      <c r="D49" s="19">
        <f t="shared" si="0"/>
        <v>0.15984736861989499</v>
      </c>
      <c r="E49" s="18">
        <v>190.75899999999999</v>
      </c>
      <c r="F49" s="20">
        <f t="shared" si="1"/>
        <v>2254.3015835499878</v>
      </c>
      <c r="I49" s="105"/>
      <c r="J49" s="105"/>
      <c r="K49" s="105"/>
      <c r="L49" s="105"/>
      <c r="M49" s="105"/>
      <c r="N49" s="105"/>
    </row>
    <row r="50" spans="1:17" s="3" customFormat="1" ht="12">
      <c r="A50" s="21" t="s">
        <v>47</v>
      </c>
      <c r="B50" s="18">
        <v>2203.8200000000002</v>
      </c>
      <c r="C50" s="18">
        <v>498.33</v>
      </c>
      <c r="D50" s="19">
        <f t="shared" si="0"/>
        <v>0.22612100806780952</v>
      </c>
      <c r="E50" s="18">
        <v>1260.9280000000001</v>
      </c>
      <c r="F50" s="20">
        <f t="shared" si="1"/>
        <v>2530.3072261352922</v>
      </c>
      <c r="I50" s="105"/>
      <c r="J50" s="105"/>
      <c r="K50" s="105"/>
      <c r="L50" s="105"/>
      <c r="M50" s="105"/>
      <c r="N50" s="105"/>
    </row>
    <row r="51" spans="1:17" s="3" customFormat="1" ht="12">
      <c r="A51" s="21" t="s">
        <v>48</v>
      </c>
      <c r="B51" s="18">
        <v>415.87</v>
      </c>
      <c r="C51" s="18">
        <v>63.07</v>
      </c>
      <c r="D51" s="19">
        <f t="shared" si="0"/>
        <v>0.15165797003871401</v>
      </c>
      <c r="E51" s="18">
        <v>139.72999999999999</v>
      </c>
      <c r="F51" s="20">
        <f t="shared" si="1"/>
        <v>2215.4748691929603</v>
      </c>
      <c r="I51" s="105"/>
      <c r="J51" s="105"/>
      <c r="K51" s="105"/>
      <c r="L51" s="105"/>
      <c r="M51" s="105"/>
      <c r="N51" s="105"/>
    </row>
    <row r="52" spans="1:17" s="3" customFormat="1" ht="12">
      <c r="A52" s="21" t="s">
        <v>49</v>
      </c>
      <c r="B52" s="18">
        <v>2991.11</v>
      </c>
      <c r="C52" s="18">
        <v>648.72</v>
      </c>
      <c r="D52" s="19">
        <f t="shared" si="0"/>
        <v>0.21688269572165517</v>
      </c>
      <c r="E52" s="18">
        <v>1631.194</v>
      </c>
      <c r="F52" s="20">
        <f t="shared" si="1"/>
        <v>2514.4808237760512</v>
      </c>
      <c r="I52" s="105"/>
      <c r="J52" s="105"/>
      <c r="K52" s="105"/>
      <c r="L52" s="105"/>
      <c r="M52" s="105"/>
      <c r="N52" s="105"/>
    </row>
    <row r="53" spans="1:17" s="3" customFormat="1" ht="12">
      <c r="A53" s="21" t="s">
        <v>50</v>
      </c>
      <c r="B53" s="18">
        <v>12116.35</v>
      </c>
      <c r="C53" s="18">
        <v>2721.93</v>
      </c>
      <c r="D53" s="19">
        <f t="shared" si="0"/>
        <v>0.22464933746549082</v>
      </c>
      <c r="E53" s="18">
        <v>7316.6049999999996</v>
      </c>
      <c r="F53" s="20">
        <f t="shared" si="1"/>
        <v>2688.0209998052851</v>
      </c>
      <c r="I53" s="105"/>
      <c r="J53" s="105"/>
      <c r="K53" s="105"/>
      <c r="L53" s="105"/>
      <c r="M53" s="105"/>
      <c r="N53" s="105"/>
    </row>
    <row r="54" spans="1:17" s="3" customFormat="1" ht="12">
      <c r="A54" s="21" t="s">
        <v>51</v>
      </c>
      <c r="B54" s="18">
        <v>1288.77</v>
      </c>
      <c r="C54" s="18">
        <v>195.69</v>
      </c>
      <c r="D54" s="19">
        <f t="shared" si="0"/>
        <v>0.15184245443329686</v>
      </c>
      <c r="E54" s="18">
        <v>451.03699999999998</v>
      </c>
      <c r="F54" s="20">
        <f t="shared" si="1"/>
        <v>2304.8546169962692</v>
      </c>
      <c r="I54" s="105"/>
      <c r="J54" s="105"/>
      <c r="K54" s="105"/>
      <c r="L54" s="105"/>
      <c r="M54" s="105"/>
      <c r="N54" s="105"/>
    </row>
    <row r="55" spans="1:17" s="3" customFormat="1" ht="12">
      <c r="A55" s="21" t="s">
        <v>52</v>
      </c>
      <c r="B55" s="18">
        <v>325.86</v>
      </c>
      <c r="C55" s="18">
        <v>44.58</v>
      </c>
      <c r="D55" s="19">
        <f t="shared" si="0"/>
        <v>0.13680721782360522</v>
      </c>
      <c r="E55" s="18">
        <v>85.873000000000005</v>
      </c>
      <c r="F55" s="20">
        <f t="shared" si="1"/>
        <v>1926.2673844773444</v>
      </c>
      <c r="I55" s="105"/>
      <c r="J55" s="105"/>
      <c r="K55" s="105"/>
      <c r="L55" s="105"/>
      <c r="M55" s="105"/>
      <c r="N55" s="105"/>
    </row>
    <row r="56" spans="1:17" s="3" customFormat="1" ht="12">
      <c r="A56" s="21" t="s">
        <v>53</v>
      </c>
      <c r="B56" s="18">
        <v>3910.47</v>
      </c>
      <c r="C56" s="18">
        <v>622.03</v>
      </c>
      <c r="D56" s="19">
        <f t="shared" si="0"/>
        <v>0.15906783583559009</v>
      </c>
      <c r="E56" s="18">
        <v>1432.47</v>
      </c>
      <c r="F56" s="20">
        <f t="shared" si="1"/>
        <v>2302.895358744755</v>
      </c>
      <c r="I56" s="105"/>
      <c r="J56" s="105"/>
      <c r="K56" s="105"/>
      <c r="L56" s="105"/>
      <c r="M56" s="105"/>
      <c r="N56" s="105"/>
    </row>
    <row r="57" spans="1:17" s="3" customFormat="1" ht="12">
      <c r="A57" s="21" t="s">
        <v>54</v>
      </c>
      <c r="B57" s="18">
        <v>3489.08</v>
      </c>
      <c r="C57" s="18">
        <v>452.14</v>
      </c>
      <c r="D57" s="19">
        <f t="shared" si="0"/>
        <v>0.12958716911048185</v>
      </c>
      <c r="E57" s="18">
        <v>965.72299999999996</v>
      </c>
      <c r="F57" s="20">
        <f t="shared" si="1"/>
        <v>2135.893749723537</v>
      </c>
      <c r="I57" s="105"/>
      <c r="J57" s="105"/>
      <c r="K57" s="105"/>
      <c r="L57" s="105"/>
      <c r="M57" s="105"/>
      <c r="N57" s="105"/>
    </row>
    <row r="58" spans="1:17" s="3" customFormat="1" ht="12">
      <c r="A58" s="21" t="s">
        <v>55</v>
      </c>
      <c r="B58" s="18">
        <v>766.74</v>
      </c>
      <c r="C58" s="18">
        <v>156.25</v>
      </c>
      <c r="D58" s="19">
        <f t="shared" si="0"/>
        <v>0.20378485536166105</v>
      </c>
      <c r="E58" s="18">
        <v>362.529</v>
      </c>
      <c r="F58" s="20">
        <f t="shared" si="1"/>
        <v>2320.1855999999998</v>
      </c>
      <c r="I58" s="105"/>
      <c r="J58" s="105"/>
      <c r="K58" s="105"/>
      <c r="L58" s="105"/>
      <c r="M58" s="105"/>
      <c r="N58" s="105"/>
    </row>
    <row r="59" spans="1:17" s="3" customFormat="1" ht="12">
      <c r="A59" s="21" t="s">
        <v>56</v>
      </c>
      <c r="B59" s="18">
        <v>2842.79</v>
      </c>
      <c r="C59" s="18">
        <v>384.47</v>
      </c>
      <c r="D59" s="19">
        <f t="shared" si="0"/>
        <v>0.13524389772019743</v>
      </c>
      <c r="E59" s="18">
        <v>851.03300000000002</v>
      </c>
      <c r="F59" s="20">
        <f t="shared" si="1"/>
        <v>2213.5225115093504</v>
      </c>
      <c r="I59" s="105"/>
      <c r="J59" s="105"/>
      <c r="K59" s="105"/>
      <c r="L59" s="105"/>
      <c r="M59" s="105"/>
      <c r="N59" s="105"/>
    </row>
    <row r="60" spans="1:17" s="3" customFormat="1" ht="12">
      <c r="A60" s="21" t="s">
        <v>57</v>
      </c>
      <c r="B60" s="18">
        <v>269.39</v>
      </c>
      <c r="C60" s="18">
        <v>38.46</v>
      </c>
      <c r="D60" s="19">
        <f t="shared" si="0"/>
        <v>0.14276699209324772</v>
      </c>
      <c r="E60" s="18">
        <v>81.236000000000004</v>
      </c>
      <c r="F60" s="20">
        <f t="shared" si="1"/>
        <v>2112.2204888195529</v>
      </c>
      <c r="I60" s="105"/>
      <c r="J60" s="105"/>
      <c r="K60" s="105"/>
      <c r="L60" s="105"/>
      <c r="M60" s="105"/>
      <c r="N60" s="105"/>
    </row>
    <row r="61" spans="1:17" s="3" customFormat="1" ht="12">
      <c r="A61" s="25" t="s">
        <v>71</v>
      </c>
      <c r="B61" s="107">
        <v>764.58</v>
      </c>
      <c r="C61" s="107">
        <v>22.29</v>
      </c>
      <c r="D61" s="106">
        <f t="shared" si="0"/>
        <v>2.9153260613670247E-2</v>
      </c>
      <c r="E61" s="107">
        <v>48.091999999999999</v>
      </c>
      <c r="F61" s="108">
        <f t="shared" si="1"/>
        <v>2157.5594436967253</v>
      </c>
      <c r="I61" s="105"/>
      <c r="J61" s="105"/>
      <c r="K61" s="105"/>
      <c r="L61" s="105"/>
      <c r="M61" s="105"/>
      <c r="N61" s="105"/>
    </row>
    <row r="62" spans="1:17" s="3" customFormat="1" ht="12">
      <c r="A62" s="2"/>
      <c r="B62" s="29"/>
      <c r="C62" s="29"/>
      <c r="D62" s="2"/>
      <c r="E62" s="29"/>
      <c r="F62" s="2"/>
      <c r="I62" s="105"/>
      <c r="J62" s="105"/>
      <c r="K62" s="105"/>
      <c r="L62" s="105"/>
      <c r="M62" s="105"/>
      <c r="N62" s="105"/>
    </row>
    <row r="63" spans="1:17" s="31" customFormat="1" ht="12">
      <c r="A63" s="30" t="s">
        <v>159</v>
      </c>
      <c r="B63" s="30"/>
      <c r="C63" s="30"/>
      <c r="D63" s="30"/>
      <c r="E63" s="30"/>
      <c r="F63" s="30"/>
      <c r="I63" s="105"/>
      <c r="J63" s="105"/>
      <c r="K63" s="105"/>
      <c r="L63" s="105"/>
      <c r="M63" s="105"/>
      <c r="N63" s="105"/>
      <c r="O63" s="3"/>
      <c r="P63" s="3"/>
      <c r="Q63" s="3"/>
    </row>
    <row r="64" spans="1:17"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203</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207</v>
      </c>
      <c r="B82" s="30"/>
      <c r="C82" s="30"/>
      <c r="D82" s="30"/>
      <c r="E82" s="30"/>
      <c r="F82" s="30"/>
    </row>
    <row r="83" spans="1:6" s="31" customFormat="1" ht="11.25">
      <c r="A83" s="30"/>
      <c r="B83" s="30"/>
      <c r="C83" s="30"/>
      <c r="D83" s="30"/>
      <c r="E83" s="30"/>
      <c r="F83" s="30"/>
    </row>
  </sheetData>
  <printOptions horizontalCentered="1"/>
  <pageMargins left="0.75" right="0.75" top="1" bottom="1" header="0.5" footer="0.5"/>
  <pageSetup fitToHeight="0"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86"/>
  <sheetViews>
    <sheetView showGridLines="0" topLeftCell="A28" zoomScaleNormal="100" workbookViewId="0">
      <selection activeCell="Q56" sqref="Q56"/>
    </sheetView>
  </sheetViews>
  <sheetFormatPr defaultRowHeight="12.75"/>
  <cols>
    <col min="1" max="1" width="19.28515625" style="35" customWidth="1"/>
    <col min="2" max="6" width="12" style="35" customWidth="1"/>
    <col min="7" max="16384" width="9.140625" style="35"/>
  </cols>
  <sheetData>
    <row r="1" spans="1:6" s="3" customFormat="1" ht="12">
      <c r="A1" s="67">
        <v>39974</v>
      </c>
    </row>
    <row r="2" spans="1:6" s="3" customFormat="1" ht="12">
      <c r="A2" s="68" t="s">
        <v>154</v>
      </c>
      <c r="B2" s="68"/>
      <c r="C2" s="68"/>
      <c r="D2" s="68"/>
      <c r="E2" s="68"/>
      <c r="F2" s="68"/>
    </row>
    <row r="3" spans="1:6" s="3" customFormat="1" thickBot="1"/>
    <row r="4" spans="1:6" s="3" customFormat="1" thickTop="1">
      <c r="A4" s="69"/>
      <c r="B4" s="70" t="s">
        <v>66</v>
      </c>
      <c r="C4" s="70" t="s">
        <v>2</v>
      </c>
      <c r="D4" s="70"/>
      <c r="E4" s="70" t="s">
        <v>4</v>
      </c>
      <c r="F4" s="71" t="s">
        <v>58</v>
      </c>
    </row>
    <row r="5" spans="1:6" s="3" customFormat="1" ht="12">
      <c r="A5" s="72"/>
      <c r="B5" s="73" t="s">
        <v>67</v>
      </c>
      <c r="C5" s="73" t="s">
        <v>62</v>
      </c>
      <c r="D5" s="73" t="s">
        <v>61</v>
      </c>
      <c r="E5" s="73" t="s">
        <v>5</v>
      </c>
      <c r="F5" s="74" t="s">
        <v>59</v>
      </c>
    </row>
    <row r="6" spans="1:6" s="3" customFormat="1" ht="12">
      <c r="A6" s="72" t="s">
        <v>1</v>
      </c>
      <c r="B6" s="73" t="s">
        <v>3</v>
      </c>
      <c r="C6" s="73" t="s">
        <v>72</v>
      </c>
      <c r="D6" s="73" t="s">
        <v>62</v>
      </c>
      <c r="E6" s="73" t="s">
        <v>68</v>
      </c>
      <c r="F6" s="74" t="s">
        <v>60</v>
      </c>
    </row>
    <row r="7" spans="1:6" s="3" customFormat="1" ht="12">
      <c r="A7" s="75"/>
      <c r="B7" s="76" t="s">
        <v>6</v>
      </c>
      <c r="C7" s="76" t="s">
        <v>6</v>
      </c>
      <c r="D7" s="76" t="s">
        <v>63</v>
      </c>
      <c r="E7" s="76" t="s">
        <v>69</v>
      </c>
      <c r="F7" s="77" t="s">
        <v>70</v>
      </c>
    </row>
    <row r="8" spans="1:6" s="3" customFormat="1" ht="12">
      <c r="A8" s="78"/>
      <c r="B8" s="79"/>
      <c r="C8" s="79"/>
      <c r="D8" s="79"/>
      <c r="E8" s="79"/>
      <c r="F8" s="80"/>
    </row>
    <row r="9" spans="1:6" s="3" customFormat="1" ht="12">
      <c r="A9" s="81" t="s">
        <v>155</v>
      </c>
      <c r="B9" s="82">
        <v>154707.511</v>
      </c>
      <c r="C9" s="82">
        <v>24616.107</v>
      </c>
      <c r="D9" s="83">
        <f t="shared" ref="D9:D61" si="0">C9/B9</f>
        <v>0.15911384548097346</v>
      </c>
      <c r="E9" s="82">
        <v>48712.091999999997</v>
      </c>
      <c r="F9" s="84">
        <f t="shared" ref="F9:F61" si="1">E9*1000/C9</f>
        <v>1978.8706638299875</v>
      </c>
    </row>
    <row r="10" spans="1:6" s="3" customFormat="1" ht="12">
      <c r="A10" s="85" t="s">
        <v>7</v>
      </c>
      <c r="B10" s="86">
        <v>2353.7730000000001</v>
      </c>
      <c r="C10" s="86">
        <v>531.51099999999997</v>
      </c>
      <c r="D10" s="87">
        <f t="shared" si="0"/>
        <v>0.22581234469084313</v>
      </c>
      <c r="E10" s="86">
        <v>1221.396</v>
      </c>
      <c r="F10" s="88">
        <f t="shared" si="1"/>
        <v>2297.9693741051456</v>
      </c>
    </row>
    <row r="11" spans="1:6" s="3" customFormat="1" ht="12">
      <c r="A11" s="85" t="s">
        <v>8</v>
      </c>
      <c r="B11" s="86">
        <v>370.608</v>
      </c>
      <c r="C11" s="86">
        <v>43.161999999999999</v>
      </c>
      <c r="D11" s="87">
        <f t="shared" si="0"/>
        <v>0.11646267754608643</v>
      </c>
      <c r="E11" s="86">
        <v>70.296000000000006</v>
      </c>
      <c r="F11" s="88">
        <f t="shared" si="1"/>
        <v>1628.6548352717668</v>
      </c>
    </row>
    <row r="12" spans="1:6" s="3" customFormat="1" ht="12">
      <c r="A12" s="85" t="s">
        <v>9</v>
      </c>
      <c r="B12" s="86">
        <v>2898.5439999999999</v>
      </c>
      <c r="C12" s="86">
        <v>468.09800000000001</v>
      </c>
      <c r="D12" s="87">
        <f t="shared" si="0"/>
        <v>0.16149418466650844</v>
      </c>
      <c r="E12" s="86">
        <v>924.46600000000001</v>
      </c>
      <c r="F12" s="88">
        <f t="shared" si="1"/>
        <v>1974.9411448030112</v>
      </c>
    </row>
    <row r="13" spans="1:6" s="3" customFormat="1" ht="12">
      <c r="A13" s="85" t="s">
        <v>10</v>
      </c>
      <c r="B13" s="86">
        <v>1392.9970000000001</v>
      </c>
      <c r="C13" s="86">
        <v>303.61799999999999</v>
      </c>
      <c r="D13" s="87">
        <f t="shared" si="0"/>
        <v>0.21796026839971658</v>
      </c>
      <c r="E13" s="86">
        <v>637.79700000000003</v>
      </c>
      <c r="F13" s="88">
        <f t="shared" si="1"/>
        <v>2100.6560875837399</v>
      </c>
    </row>
    <row r="14" spans="1:6" s="3" customFormat="1" ht="12">
      <c r="A14" s="85" t="s">
        <v>11</v>
      </c>
      <c r="B14" s="86">
        <v>17601.109</v>
      </c>
      <c r="C14" s="86">
        <v>2729.2080000000001</v>
      </c>
      <c r="D14" s="87">
        <f t="shared" si="0"/>
        <v>0.15505886589305254</v>
      </c>
      <c r="E14" s="86">
        <v>5311.2669999999998</v>
      </c>
      <c r="F14" s="88">
        <f t="shared" si="1"/>
        <v>1946.0836257258516</v>
      </c>
    </row>
    <row r="15" spans="1:6" s="3" customFormat="1" ht="12">
      <c r="A15" s="85" t="s">
        <v>12</v>
      </c>
      <c r="B15" s="86">
        <v>2455.1610000000001</v>
      </c>
      <c r="C15" s="86">
        <v>300.892</v>
      </c>
      <c r="D15" s="87">
        <f t="shared" si="0"/>
        <v>0.12255489558525896</v>
      </c>
      <c r="E15" s="86">
        <v>529.99199999999996</v>
      </c>
      <c r="F15" s="88">
        <f t="shared" si="1"/>
        <v>1761.4027624529731</v>
      </c>
    </row>
    <row r="16" spans="1:6" s="3" customFormat="1" ht="12">
      <c r="A16" s="85" t="s">
        <v>13</v>
      </c>
      <c r="B16" s="86">
        <v>1868.0630000000001</v>
      </c>
      <c r="C16" s="86">
        <v>189.66200000000001</v>
      </c>
      <c r="D16" s="87">
        <f t="shared" si="0"/>
        <v>0.10152869576668452</v>
      </c>
      <c r="E16" s="86">
        <v>333.36099999999999</v>
      </c>
      <c r="F16" s="88">
        <f t="shared" si="1"/>
        <v>1757.6583606626525</v>
      </c>
    </row>
    <row r="17" spans="1:6" s="3" customFormat="1" ht="12">
      <c r="A17" s="85" t="s">
        <v>14</v>
      </c>
      <c r="B17" s="86">
        <v>454.863</v>
      </c>
      <c r="C17" s="86">
        <v>64.685000000000002</v>
      </c>
      <c r="D17" s="87">
        <f t="shared" si="0"/>
        <v>0.14220765373310207</v>
      </c>
      <c r="E17" s="86">
        <v>121.774</v>
      </c>
      <c r="F17" s="88">
        <f t="shared" si="1"/>
        <v>1882.5693746618226</v>
      </c>
    </row>
    <row r="18" spans="1:6" s="3" customFormat="1" ht="12">
      <c r="A18" s="85" t="s">
        <v>15</v>
      </c>
      <c r="B18" s="86">
        <v>316.37</v>
      </c>
      <c r="C18" s="86">
        <v>50.677</v>
      </c>
      <c r="D18" s="87">
        <f t="shared" si="0"/>
        <v>0.16018269747447608</v>
      </c>
      <c r="E18" s="86">
        <v>91.561000000000007</v>
      </c>
      <c r="F18" s="88">
        <f t="shared" si="1"/>
        <v>1806.7565167630287</v>
      </c>
    </row>
    <row r="19" spans="1:6" s="3" customFormat="1" ht="12">
      <c r="A19" s="85" t="s">
        <v>16</v>
      </c>
      <c r="B19" s="86">
        <v>9688.1360000000004</v>
      </c>
      <c r="C19" s="86">
        <v>1810.981</v>
      </c>
      <c r="D19" s="87">
        <f t="shared" si="0"/>
        <v>0.18692770208840997</v>
      </c>
      <c r="E19" s="86">
        <v>3579.9250000000002</v>
      </c>
      <c r="F19" s="88">
        <f t="shared" si="1"/>
        <v>1976.7877189214023</v>
      </c>
    </row>
    <row r="20" spans="1:6" s="3" customFormat="1" ht="12">
      <c r="A20" s="85" t="s">
        <v>17</v>
      </c>
      <c r="B20" s="86">
        <v>4560.4219999999996</v>
      </c>
      <c r="C20" s="86">
        <v>1006.29</v>
      </c>
      <c r="D20" s="87">
        <f t="shared" si="0"/>
        <v>0.22065721110897193</v>
      </c>
      <c r="E20" s="86">
        <v>2219.893</v>
      </c>
      <c r="F20" s="88">
        <f t="shared" si="1"/>
        <v>2206.0171521132079</v>
      </c>
    </row>
    <row r="21" spans="1:6" s="3" customFormat="1" ht="12">
      <c r="A21" s="85" t="s">
        <v>18</v>
      </c>
      <c r="B21" s="86">
        <v>694.03499999999997</v>
      </c>
      <c r="C21" s="86">
        <v>96.043000000000006</v>
      </c>
      <c r="D21" s="87">
        <f t="shared" si="0"/>
        <v>0.1383835109180373</v>
      </c>
      <c r="E21" s="86">
        <v>164.71</v>
      </c>
      <c r="F21" s="88">
        <f t="shared" si="1"/>
        <v>1714.9610070489259</v>
      </c>
    </row>
    <row r="22" spans="1:6" s="3" customFormat="1" ht="12">
      <c r="A22" s="85" t="s">
        <v>19</v>
      </c>
      <c r="B22" s="86">
        <v>722.48599999999999</v>
      </c>
      <c r="C22" s="86">
        <v>115.917</v>
      </c>
      <c r="D22" s="87">
        <f t="shared" si="0"/>
        <v>0.16044186323333601</v>
      </c>
      <c r="E22" s="86">
        <v>215.286</v>
      </c>
      <c r="F22" s="88">
        <f t="shared" si="1"/>
        <v>1857.2426822640336</v>
      </c>
    </row>
    <row r="23" spans="1:6" s="3" customFormat="1" ht="12">
      <c r="A23" s="85" t="s">
        <v>20</v>
      </c>
      <c r="B23" s="86">
        <v>6559.3580000000002</v>
      </c>
      <c r="C23" s="86">
        <v>946.86699999999996</v>
      </c>
      <c r="D23" s="87">
        <f t="shared" si="0"/>
        <v>0.14435360899649019</v>
      </c>
      <c r="E23" s="86">
        <v>1894.797</v>
      </c>
      <c r="F23" s="88">
        <f t="shared" si="1"/>
        <v>2001.12264974912</v>
      </c>
    </row>
    <row r="24" spans="1:6" s="3" customFormat="1" ht="12">
      <c r="A24" s="85" t="s">
        <v>21</v>
      </c>
      <c r="B24" s="86">
        <v>3243.3229999999999</v>
      </c>
      <c r="C24" s="86">
        <v>492.35300000000001</v>
      </c>
      <c r="D24" s="87">
        <f t="shared" si="0"/>
        <v>0.15180510852603951</v>
      </c>
      <c r="E24" s="86">
        <v>933.89</v>
      </c>
      <c r="F24" s="88">
        <f t="shared" si="1"/>
        <v>1896.7894985914577</v>
      </c>
    </row>
    <row r="25" spans="1:6" s="3" customFormat="1" ht="12">
      <c r="A25" s="85" t="s">
        <v>22</v>
      </c>
      <c r="B25" s="86">
        <v>1538.6559999999999</v>
      </c>
      <c r="C25" s="86">
        <v>194.55699999999999</v>
      </c>
      <c r="D25" s="87">
        <f t="shared" si="0"/>
        <v>0.12644606721710375</v>
      </c>
      <c r="E25" s="86">
        <v>341.90100000000001</v>
      </c>
      <c r="F25" s="88">
        <f t="shared" si="1"/>
        <v>1757.3307565392149</v>
      </c>
    </row>
    <row r="26" spans="1:6" s="3" customFormat="1" ht="12">
      <c r="A26" s="85" t="s">
        <v>23</v>
      </c>
      <c r="B26" s="86">
        <v>1401.46</v>
      </c>
      <c r="C26" s="86">
        <v>195.798</v>
      </c>
      <c r="D26" s="87">
        <f t="shared" si="0"/>
        <v>0.13971001669687325</v>
      </c>
      <c r="E26" s="86">
        <v>358.46699999999998</v>
      </c>
      <c r="F26" s="88">
        <f t="shared" si="1"/>
        <v>1830.8001103177764</v>
      </c>
    </row>
    <row r="27" spans="1:6" s="3" customFormat="1" ht="12">
      <c r="A27" s="85" t="s">
        <v>24</v>
      </c>
      <c r="B27" s="86">
        <v>2137.3829999999998</v>
      </c>
      <c r="C27" s="86">
        <v>384.23599999999999</v>
      </c>
      <c r="D27" s="87">
        <f t="shared" si="0"/>
        <v>0.17976937217148262</v>
      </c>
      <c r="E27" s="86">
        <v>734.79499999999996</v>
      </c>
      <c r="F27" s="88">
        <f t="shared" si="1"/>
        <v>1912.3533453398434</v>
      </c>
    </row>
    <row r="28" spans="1:6" s="3" customFormat="1" ht="12">
      <c r="A28" s="85" t="s">
        <v>25</v>
      </c>
      <c r="B28" s="86">
        <v>2146.2730000000001</v>
      </c>
      <c r="C28" s="86">
        <v>526.03</v>
      </c>
      <c r="D28" s="87">
        <f t="shared" si="0"/>
        <v>0.24508997690414963</v>
      </c>
      <c r="E28" s="86">
        <v>1216.077</v>
      </c>
      <c r="F28" s="88">
        <f t="shared" si="1"/>
        <v>2311.8016082732925</v>
      </c>
    </row>
    <row r="29" spans="1:6" s="3" customFormat="1" ht="12">
      <c r="A29" s="85" t="s">
        <v>26</v>
      </c>
      <c r="B29" s="86">
        <v>729.63400000000001</v>
      </c>
      <c r="C29" s="86">
        <v>96.183000000000007</v>
      </c>
      <c r="D29" s="87">
        <f t="shared" si="0"/>
        <v>0.13182362664020592</v>
      </c>
      <c r="E29" s="86">
        <v>163.376</v>
      </c>
      <c r="F29" s="88">
        <f t="shared" si="1"/>
        <v>1698.5953858790015</v>
      </c>
    </row>
    <row r="30" spans="1:6" s="3" customFormat="1" ht="12">
      <c r="A30" s="85" t="s">
        <v>27</v>
      </c>
      <c r="B30" s="86">
        <v>2942.7759999999998</v>
      </c>
      <c r="C30" s="86">
        <v>372.774</v>
      </c>
      <c r="D30" s="87">
        <f t="shared" si="0"/>
        <v>0.126674269465294</v>
      </c>
      <c r="E30" s="86">
        <v>693.21100000000001</v>
      </c>
      <c r="F30" s="88">
        <f t="shared" si="1"/>
        <v>1859.6012597445101</v>
      </c>
    </row>
    <row r="31" spans="1:6" s="3" customFormat="1" ht="12">
      <c r="A31" s="85" t="s">
        <v>28</v>
      </c>
      <c r="B31" s="86">
        <v>3461.5169999999998</v>
      </c>
      <c r="C31" s="86">
        <v>348.577</v>
      </c>
      <c r="D31" s="87">
        <f t="shared" si="0"/>
        <v>0.10070064656623094</v>
      </c>
      <c r="E31" s="86">
        <v>592.85400000000004</v>
      </c>
      <c r="F31" s="88">
        <f t="shared" si="1"/>
        <v>1700.7834710838638</v>
      </c>
    </row>
    <row r="32" spans="1:6" s="3" customFormat="1" ht="12">
      <c r="A32" s="85" t="s">
        <v>29</v>
      </c>
      <c r="B32" s="86">
        <v>5022.2340000000004</v>
      </c>
      <c r="C32" s="86">
        <v>750.74300000000005</v>
      </c>
      <c r="D32" s="87">
        <f t="shared" si="0"/>
        <v>0.1494838751041867</v>
      </c>
      <c r="E32" s="86">
        <v>1456.8</v>
      </c>
      <c r="F32" s="88">
        <f t="shared" si="1"/>
        <v>1940.477633491088</v>
      </c>
    </row>
    <row r="33" spans="1:6" s="3" customFormat="1" ht="12">
      <c r="A33" s="85" t="s">
        <v>30</v>
      </c>
      <c r="B33" s="86">
        <v>2734.0169999999998</v>
      </c>
      <c r="C33" s="86">
        <v>304.60000000000002</v>
      </c>
      <c r="D33" s="87">
        <f t="shared" si="0"/>
        <v>0.11141115801401383</v>
      </c>
      <c r="E33" s="86">
        <v>523.46199999999999</v>
      </c>
      <c r="F33" s="88">
        <f t="shared" si="1"/>
        <v>1718.5226526592251</v>
      </c>
    </row>
    <row r="34" spans="1:6" s="3" customFormat="1" ht="12">
      <c r="A34" s="85" t="s">
        <v>31</v>
      </c>
      <c r="B34" s="86">
        <v>1440.588</v>
      </c>
      <c r="C34" s="86">
        <v>402.11399999999998</v>
      </c>
      <c r="D34" s="87">
        <f t="shared" si="0"/>
        <v>0.2791318544927488</v>
      </c>
      <c r="E34" s="86">
        <v>945.14300000000003</v>
      </c>
      <c r="F34" s="88">
        <f t="shared" si="1"/>
        <v>2350.4354486538646</v>
      </c>
    </row>
    <row r="35" spans="1:6" s="3" customFormat="1" ht="12">
      <c r="A35" s="85" t="s">
        <v>32</v>
      </c>
      <c r="B35" s="86">
        <v>3010.549</v>
      </c>
      <c r="C35" s="86">
        <v>489.77699999999999</v>
      </c>
      <c r="D35" s="87">
        <f t="shared" si="0"/>
        <v>0.16268693849527113</v>
      </c>
      <c r="E35" s="86">
        <v>942.096</v>
      </c>
      <c r="F35" s="88">
        <f t="shared" si="1"/>
        <v>1923.520295971432</v>
      </c>
    </row>
    <row r="36" spans="1:6" s="3" customFormat="1" ht="12">
      <c r="A36" s="85" t="s">
        <v>33</v>
      </c>
      <c r="B36" s="86">
        <v>513.58500000000004</v>
      </c>
      <c r="C36" s="86">
        <v>77.92</v>
      </c>
      <c r="D36" s="87">
        <f t="shared" si="0"/>
        <v>0.15171782664992162</v>
      </c>
      <c r="E36" s="86">
        <v>137.42699999999999</v>
      </c>
      <c r="F36" s="88">
        <f t="shared" si="1"/>
        <v>1763.6935318275155</v>
      </c>
    </row>
    <row r="37" spans="1:6" s="3" customFormat="1" ht="12">
      <c r="A37" s="85" t="s">
        <v>34</v>
      </c>
      <c r="B37" s="86">
        <v>918.101</v>
      </c>
      <c r="C37" s="86">
        <v>123.14400000000001</v>
      </c>
      <c r="D37" s="87">
        <f t="shared" si="0"/>
        <v>0.13412903373376134</v>
      </c>
      <c r="E37" s="86">
        <v>224.63</v>
      </c>
      <c r="F37" s="88">
        <f t="shared" si="1"/>
        <v>1824.1246020918597</v>
      </c>
    </row>
    <row r="38" spans="1:6" s="3" customFormat="1" ht="12">
      <c r="A38" s="85" t="s">
        <v>35</v>
      </c>
      <c r="B38" s="86">
        <v>1347.663</v>
      </c>
      <c r="C38" s="86">
        <v>192.465</v>
      </c>
      <c r="D38" s="87">
        <f t="shared" si="0"/>
        <v>0.14281389338432532</v>
      </c>
      <c r="E38" s="86">
        <v>351.43700000000001</v>
      </c>
      <c r="F38" s="88">
        <f t="shared" si="1"/>
        <v>1825.9787493830047</v>
      </c>
    </row>
    <row r="39" spans="1:6" s="3" customFormat="1" ht="12">
      <c r="A39" s="85" t="s">
        <v>36</v>
      </c>
      <c r="B39" s="86">
        <v>723.68600000000004</v>
      </c>
      <c r="C39" s="86">
        <v>70.775999999999996</v>
      </c>
      <c r="D39" s="87">
        <f t="shared" si="0"/>
        <v>9.7799321805313338E-2</v>
      </c>
      <c r="E39" s="86">
        <v>115.57299999999999</v>
      </c>
      <c r="F39" s="88">
        <f t="shared" si="1"/>
        <v>1632.9405448174523</v>
      </c>
    </row>
    <row r="40" spans="1:6" s="3" customFormat="1" ht="12">
      <c r="A40" s="85" t="s">
        <v>37</v>
      </c>
      <c r="B40" s="86">
        <v>4576.9399999999996</v>
      </c>
      <c r="C40" s="86">
        <v>531.75099999999998</v>
      </c>
      <c r="D40" s="87">
        <f t="shared" si="0"/>
        <v>0.11618046118148807</v>
      </c>
      <c r="E40" s="86">
        <v>1007.495</v>
      </c>
      <c r="F40" s="88">
        <f t="shared" si="1"/>
        <v>1894.6743870721448</v>
      </c>
    </row>
    <row r="41" spans="1:6" s="3" customFormat="1" ht="12">
      <c r="A41" s="85" t="s">
        <v>38</v>
      </c>
      <c r="B41" s="86">
        <v>980.23400000000004</v>
      </c>
      <c r="C41" s="86">
        <v>210.31800000000001</v>
      </c>
      <c r="D41" s="87">
        <f t="shared" si="0"/>
        <v>0.21455897265346846</v>
      </c>
      <c r="E41" s="86">
        <v>413.50799999999998</v>
      </c>
      <c r="F41" s="88">
        <f t="shared" si="1"/>
        <v>1966.1084643254499</v>
      </c>
    </row>
    <row r="42" spans="1:6" s="3" customFormat="1" ht="12">
      <c r="A42" s="85" t="s">
        <v>39</v>
      </c>
      <c r="B42" s="86">
        <v>9919.3359999999993</v>
      </c>
      <c r="C42" s="86">
        <v>1626.7819999999999</v>
      </c>
      <c r="D42" s="87">
        <f t="shared" si="0"/>
        <v>0.16400109846062277</v>
      </c>
      <c r="E42" s="86">
        <v>3142.0630000000001</v>
      </c>
      <c r="F42" s="88">
        <f t="shared" si="1"/>
        <v>1931.4591629363983</v>
      </c>
    </row>
    <row r="43" spans="1:6" s="3" customFormat="1" ht="12">
      <c r="A43" s="85" t="s">
        <v>40</v>
      </c>
      <c r="B43" s="86">
        <v>4601.8879999999999</v>
      </c>
      <c r="C43" s="86">
        <v>860.96600000000001</v>
      </c>
      <c r="D43" s="87">
        <f t="shared" si="0"/>
        <v>0.18708973360498996</v>
      </c>
      <c r="E43" s="86">
        <v>1761.511</v>
      </c>
      <c r="F43" s="88">
        <f t="shared" si="1"/>
        <v>2045.9704564407887</v>
      </c>
    </row>
    <row r="44" spans="1:6" s="3" customFormat="1" ht="12">
      <c r="A44" s="85" t="s">
        <v>41</v>
      </c>
      <c r="B44" s="86">
        <v>343.63099999999997</v>
      </c>
      <c r="C44" s="86">
        <v>41.537999999999997</v>
      </c>
      <c r="D44" s="87">
        <f t="shared" si="0"/>
        <v>0.12087966452386426</v>
      </c>
      <c r="E44" s="86">
        <v>71.974999999999994</v>
      </c>
      <c r="F44" s="88">
        <f t="shared" si="1"/>
        <v>1732.750734267418</v>
      </c>
    </row>
    <row r="45" spans="1:6" s="3" customFormat="1" ht="12">
      <c r="A45" s="85" t="s">
        <v>42</v>
      </c>
      <c r="B45" s="86">
        <v>6119.067</v>
      </c>
      <c r="C45" s="86">
        <v>888.32500000000005</v>
      </c>
      <c r="D45" s="87">
        <f t="shared" si="0"/>
        <v>0.1451732755990415</v>
      </c>
      <c r="E45" s="86">
        <v>1697.471</v>
      </c>
      <c r="F45" s="88">
        <f t="shared" si="1"/>
        <v>1910.8670813047027</v>
      </c>
    </row>
    <row r="46" spans="1:6" s="3" customFormat="1" ht="12">
      <c r="A46" s="85" t="s">
        <v>43</v>
      </c>
      <c r="B46" s="86">
        <v>1772.3530000000001</v>
      </c>
      <c r="C46" s="86">
        <v>333.16899999999998</v>
      </c>
      <c r="D46" s="87">
        <f t="shared" si="0"/>
        <v>0.18798117530762776</v>
      </c>
      <c r="E46" s="86">
        <v>659.56700000000001</v>
      </c>
      <c r="F46" s="88">
        <f t="shared" si="1"/>
        <v>1979.6769807515107</v>
      </c>
    </row>
    <row r="47" spans="1:6" s="3" customFormat="1" ht="12">
      <c r="A47" s="85" t="s">
        <v>44</v>
      </c>
      <c r="B47" s="86">
        <v>1911.229</v>
      </c>
      <c r="C47" s="86">
        <v>254.77099999999999</v>
      </c>
      <c r="D47" s="87">
        <f t="shared" si="0"/>
        <v>0.13330218409201616</v>
      </c>
      <c r="E47" s="86">
        <v>442.89499999999998</v>
      </c>
      <c r="F47" s="88">
        <f t="shared" si="1"/>
        <v>1738.4042924822684</v>
      </c>
    </row>
    <row r="48" spans="1:6" s="3" customFormat="1" ht="12">
      <c r="A48" s="85" t="s">
        <v>45</v>
      </c>
      <c r="B48" s="86">
        <v>6697.1890000000003</v>
      </c>
      <c r="C48" s="86">
        <v>855.47900000000004</v>
      </c>
      <c r="D48" s="87">
        <f t="shared" si="0"/>
        <v>0.12773702519071808</v>
      </c>
      <c r="E48" s="86">
        <v>1559.547</v>
      </c>
      <c r="F48" s="88">
        <f t="shared" si="1"/>
        <v>1823.010266762831</v>
      </c>
    </row>
    <row r="49" spans="1:6" s="3" customFormat="1" ht="12">
      <c r="A49" s="85" t="s">
        <v>46</v>
      </c>
      <c r="B49" s="86">
        <v>568.24900000000002</v>
      </c>
      <c r="C49" s="86">
        <v>74.63</v>
      </c>
      <c r="D49" s="87">
        <f t="shared" si="0"/>
        <v>0.13133327115401874</v>
      </c>
      <c r="E49" s="86">
        <v>140.58199999999999</v>
      </c>
      <c r="F49" s="88">
        <f t="shared" si="1"/>
        <v>1883.7196837732815</v>
      </c>
    </row>
    <row r="50" spans="1:6" s="3" customFormat="1" ht="12">
      <c r="A50" s="85" t="s">
        <v>47</v>
      </c>
      <c r="B50" s="86">
        <v>2256.7190000000001</v>
      </c>
      <c r="C50" s="86">
        <v>472.48899999999998</v>
      </c>
      <c r="D50" s="87">
        <f t="shared" si="0"/>
        <v>0.20936988610456153</v>
      </c>
      <c r="E50" s="86">
        <v>979.07100000000003</v>
      </c>
      <c r="F50" s="88">
        <f t="shared" si="1"/>
        <v>2072.1561771808447</v>
      </c>
    </row>
    <row r="51" spans="1:6" s="3" customFormat="1" ht="12">
      <c r="A51" s="85" t="s">
        <v>48</v>
      </c>
      <c r="B51" s="86">
        <v>417.18</v>
      </c>
      <c r="C51" s="86">
        <v>60.140999999999998</v>
      </c>
      <c r="D51" s="87">
        <f t="shared" si="0"/>
        <v>0.14416079390191283</v>
      </c>
      <c r="E51" s="86">
        <v>108.316</v>
      </c>
      <c r="F51" s="88">
        <f t="shared" si="1"/>
        <v>1801.0342362115696</v>
      </c>
    </row>
    <row r="52" spans="1:6" s="3" customFormat="1" ht="12">
      <c r="A52" s="85" t="s">
        <v>49</v>
      </c>
      <c r="B52" s="86">
        <v>3161.8519999999999</v>
      </c>
      <c r="C52" s="86">
        <v>614.70399999999995</v>
      </c>
      <c r="D52" s="87">
        <f t="shared" si="0"/>
        <v>0.19441264170492484</v>
      </c>
      <c r="E52" s="86">
        <v>1238.1289999999999</v>
      </c>
      <c r="F52" s="88">
        <f t="shared" si="1"/>
        <v>2014.187316171686</v>
      </c>
    </row>
    <row r="53" spans="1:6" s="3" customFormat="1" ht="12">
      <c r="A53" s="85" t="s">
        <v>50</v>
      </c>
      <c r="B53" s="86">
        <v>11278.558999999999</v>
      </c>
      <c r="C53" s="86">
        <v>2417.422</v>
      </c>
      <c r="D53" s="87">
        <f t="shared" si="0"/>
        <v>0.21433784227222646</v>
      </c>
      <c r="E53" s="86">
        <v>5368.1940000000004</v>
      </c>
      <c r="F53" s="88">
        <f t="shared" si="1"/>
        <v>2220.6275941891818</v>
      </c>
    </row>
    <row r="54" spans="1:6" s="3" customFormat="1" ht="12">
      <c r="A54" s="85" t="s">
        <v>51</v>
      </c>
      <c r="B54" s="86">
        <v>1189.7760000000001</v>
      </c>
      <c r="C54" s="86">
        <v>156.071</v>
      </c>
      <c r="D54" s="87">
        <f t="shared" si="0"/>
        <v>0.13117679294253706</v>
      </c>
      <c r="E54" s="86">
        <v>292.12299999999999</v>
      </c>
      <c r="F54" s="88">
        <f t="shared" si="1"/>
        <v>1871.7314555554844</v>
      </c>
    </row>
    <row r="55" spans="1:6" s="3" customFormat="1" ht="12">
      <c r="A55" s="85" t="s">
        <v>52</v>
      </c>
      <c r="B55" s="86">
        <v>344.88900000000001</v>
      </c>
      <c r="C55" s="86">
        <v>41.356999999999999</v>
      </c>
      <c r="D55" s="87">
        <f t="shared" si="0"/>
        <v>0.11991394332669351</v>
      </c>
      <c r="E55" s="86">
        <v>65.594999999999999</v>
      </c>
      <c r="F55" s="88">
        <f t="shared" si="1"/>
        <v>1586.0676548105521</v>
      </c>
    </row>
    <row r="56" spans="1:6" s="3" customFormat="1" ht="12">
      <c r="A56" s="85" t="s">
        <v>53</v>
      </c>
      <c r="B56" s="86">
        <v>4016.297</v>
      </c>
      <c r="C56" s="86">
        <v>545.43600000000004</v>
      </c>
      <c r="D56" s="87">
        <f t="shared" si="0"/>
        <v>0.13580569365263576</v>
      </c>
      <c r="E56" s="86">
        <v>1028.08</v>
      </c>
      <c r="F56" s="88">
        <f t="shared" si="1"/>
        <v>1884.8774191655846</v>
      </c>
    </row>
    <row r="57" spans="1:6" s="3" customFormat="1" ht="12">
      <c r="A57" s="85" t="s">
        <v>54</v>
      </c>
      <c r="B57" s="86">
        <v>3371.0859999999998</v>
      </c>
      <c r="C57" s="86">
        <v>394.02800000000002</v>
      </c>
      <c r="D57" s="87">
        <f t="shared" si="0"/>
        <v>0.116884588527258</v>
      </c>
      <c r="E57" s="86">
        <v>693.98599999999999</v>
      </c>
      <c r="F57" s="88">
        <f t="shared" si="1"/>
        <v>1761.260621072614</v>
      </c>
    </row>
    <row r="58" spans="1:6" s="3" customFormat="1" ht="12">
      <c r="A58" s="85" t="s">
        <v>55</v>
      </c>
      <c r="B58" s="86">
        <v>926.428</v>
      </c>
      <c r="C58" s="86">
        <v>155.01300000000001</v>
      </c>
      <c r="D58" s="87">
        <f t="shared" si="0"/>
        <v>0.16732331060805589</v>
      </c>
      <c r="E58" s="86">
        <v>281.09800000000001</v>
      </c>
      <c r="F58" s="88">
        <f t="shared" si="1"/>
        <v>1813.3833936508549</v>
      </c>
    </row>
    <row r="59" spans="1:6" s="3" customFormat="1" ht="12">
      <c r="A59" s="85" t="s">
        <v>56</v>
      </c>
      <c r="B59" s="86">
        <v>2957.8580000000002</v>
      </c>
      <c r="C59" s="86">
        <v>340.96699999999998</v>
      </c>
      <c r="D59" s="87">
        <f t="shared" si="0"/>
        <v>0.11527497263222236</v>
      </c>
      <c r="E59" s="86">
        <v>605.63699999999994</v>
      </c>
      <c r="F59" s="88">
        <f t="shared" si="1"/>
        <v>1776.2334771400165</v>
      </c>
    </row>
    <row r="60" spans="1:6" s="3" customFormat="1" ht="12">
      <c r="A60" s="85" t="s">
        <v>57</v>
      </c>
      <c r="B60" s="86">
        <v>284.48899999999998</v>
      </c>
      <c r="C60" s="86">
        <v>33.987000000000002</v>
      </c>
      <c r="D60" s="87">
        <f t="shared" si="0"/>
        <v>0.11946683351553138</v>
      </c>
      <c r="E60" s="86">
        <v>57.72</v>
      </c>
      <c r="F60" s="88">
        <f t="shared" si="1"/>
        <v>1698.2964074499073</v>
      </c>
    </row>
    <row r="61" spans="1:6" s="3" customFormat="1" ht="12">
      <c r="A61" s="89" t="s">
        <v>71</v>
      </c>
      <c r="B61" s="90">
        <v>1764.8920000000001</v>
      </c>
      <c r="C61" s="90">
        <v>27.105</v>
      </c>
      <c r="D61" s="91">
        <f t="shared" si="0"/>
        <v>1.5357880255562379E-2</v>
      </c>
      <c r="E61" s="90">
        <v>49.869</v>
      </c>
      <c r="F61" s="92">
        <f t="shared" si="1"/>
        <v>1839.8450470392916</v>
      </c>
    </row>
    <row r="62" spans="1:6" s="3" customFormat="1" ht="12">
      <c r="B62" s="93"/>
      <c r="C62" s="93"/>
      <c r="E62" s="93"/>
    </row>
    <row r="63" spans="1:6" s="31" customFormat="1" ht="11.25">
      <c r="A63" s="31" t="s">
        <v>156</v>
      </c>
      <c r="B63" s="94"/>
      <c r="C63" s="94"/>
      <c r="E63" s="94"/>
    </row>
    <row r="64" spans="1:6" s="31" customFormat="1" ht="11.25">
      <c r="A64" s="31" t="s">
        <v>157</v>
      </c>
      <c r="B64" s="94"/>
      <c r="C64" s="94"/>
      <c r="E64" s="94"/>
    </row>
    <row r="65" spans="1:9" s="31" customFormat="1" ht="11.25">
      <c r="A65" s="31" t="s">
        <v>158</v>
      </c>
      <c r="B65" s="94"/>
      <c r="C65" s="94"/>
      <c r="E65" s="94"/>
    </row>
    <row r="66" spans="1:9" s="31" customFormat="1" ht="11.25">
      <c r="A66" s="31" t="s">
        <v>159</v>
      </c>
    </row>
    <row r="67" spans="1:9" s="31" customFormat="1" ht="11.25">
      <c r="A67" s="31" t="s">
        <v>160</v>
      </c>
      <c r="I67" s="32"/>
    </row>
    <row r="68" spans="1:9" s="31" customFormat="1" ht="11.25">
      <c r="A68" s="31" t="s">
        <v>161</v>
      </c>
      <c r="I68" s="32"/>
    </row>
    <row r="69" spans="1:9" s="31" customFormat="1" ht="11.25">
      <c r="A69" s="31" t="s">
        <v>162</v>
      </c>
    </row>
    <row r="70" spans="1:9" s="31" customFormat="1" ht="11.25">
      <c r="A70" s="31" t="s">
        <v>163</v>
      </c>
    </row>
    <row r="71" spans="1:9" s="31" customFormat="1" ht="11.25">
      <c r="A71" s="31" t="s">
        <v>164</v>
      </c>
    </row>
    <row r="72" spans="1:9" s="31" customFormat="1" ht="11.25">
      <c r="A72" s="31" t="s">
        <v>165</v>
      </c>
    </row>
    <row r="73" spans="1:9" s="31" customFormat="1" ht="11.25">
      <c r="A73" s="31" t="s">
        <v>166</v>
      </c>
    </row>
    <row r="74" spans="1:9" s="31" customFormat="1" ht="11.25">
      <c r="A74" s="31" t="s">
        <v>167</v>
      </c>
    </row>
    <row r="75" spans="1:9" s="31" customFormat="1" ht="11.25">
      <c r="A75" s="31" t="s">
        <v>168</v>
      </c>
    </row>
    <row r="76" spans="1:9" s="31" customFormat="1" ht="11.25">
      <c r="A76" s="95" t="s">
        <v>169</v>
      </c>
    </row>
    <row r="77" spans="1:9" s="31" customFormat="1" ht="11.25">
      <c r="A77" s="95" t="s">
        <v>170</v>
      </c>
    </row>
    <row r="78" spans="1:9" s="31" customFormat="1" ht="11.25">
      <c r="A78" s="95" t="s">
        <v>171</v>
      </c>
    </row>
    <row r="79" spans="1:9" s="31" customFormat="1" ht="11.25">
      <c r="A79" s="31" t="s">
        <v>172</v>
      </c>
    </row>
    <row r="80" spans="1:9" s="31" customFormat="1" ht="11.25">
      <c r="A80" s="31" t="s">
        <v>173</v>
      </c>
    </row>
    <row r="81" spans="1:1" s="31" customFormat="1" ht="11.25">
      <c r="A81" s="31" t="s">
        <v>174</v>
      </c>
    </row>
    <row r="82" spans="1:1" s="31" customFormat="1" ht="11.25">
      <c r="A82" s="31" t="s">
        <v>175</v>
      </c>
    </row>
    <row r="83" spans="1:1" s="31" customFormat="1" ht="11.25">
      <c r="A83" s="31" t="s">
        <v>176</v>
      </c>
    </row>
    <row r="84" spans="1:1" s="31" customFormat="1" ht="11.25">
      <c r="A84" s="31" t="s">
        <v>177</v>
      </c>
    </row>
    <row r="85" spans="1:1" s="31" customFormat="1" ht="11.25">
      <c r="A85" s="31" t="s">
        <v>178</v>
      </c>
    </row>
    <row r="86" spans="1:1" s="31" customFormat="1" ht="11.25">
      <c r="A86" s="31" t="s">
        <v>179</v>
      </c>
    </row>
  </sheetData>
  <phoneticPr fontId="2" type="noConversion"/>
  <printOptions horizontalCentered="1"/>
  <pageMargins left="0.75" right="0.75" top="1" bottom="1" header="0.5" footer="0.5"/>
  <pageSetup scale="6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90"/>
  <sheetViews>
    <sheetView showGridLines="0" topLeftCell="A34" zoomScaleNormal="100" workbookViewId="0">
      <selection activeCell="Q56" sqref="Q56"/>
    </sheetView>
  </sheetViews>
  <sheetFormatPr defaultRowHeight="12.75"/>
  <cols>
    <col min="1" max="1" width="18.42578125" style="35" customWidth="1"/>
    <col min="2" max="6" width="11.5703125" style="35" customWidth="1"/>
    <col min="7" max="16384" width="9.140625" style="35"/>
  </cols>
  <sheetData>
    <row r="1" spans="1:6">
      <c r="A1" s="65">
        <v>39678</v>
      </c>
    </row>
    <row r="2" spans="1:6">
      <c r="A2" s="36" t="s">
        <v>143</v>
      </c>
      <c r="B2" s="36"/>
      <c r="C2" s="36"/>
      <c r="D2" s="36"/>
      <c r="E2" s="36"/>
      <c r="F2" s="36"/>
    </row>
    <row r="3" spans="1:6" ht="13.5" thickBot="1"/>
    <row r="4" spans="1:6" ht="13.5" thickTop="1">
      <c r="A4" s="37"/>
      <c r="B4" s="38" t="s">
        <v>66</v>
      </c>
      <c r="C4" s="38" t="s">
        <v>2</v>
      </c>
      <c r="D4" s="38"/>
      <c r="E4" s="38" t="s">
        <v>4</v>
      </c>
      <c r="F4" s="39" t="s">
        <v>58</v>
      </c>
    </row>
    <row r="5" spans="1:6">
      <c r="A5" s="40"/>
      <c r="B5" s="41" t="s">
        <v>67</v>
      </c>
      <c r="C5" s="41" t="s">
        <v>62</v>
      </c>
      <c r="D5" s="41" t="s">
        <v>61</v>
      </c>
      <c r="E5" s="41" t="s">
        <v>5</v>
      </c>
      <c r="F5" s="42" t="s">
        <v>59</v>
      </c>
    </row>
    <row r="6" spans="1:6">
      <c r="A6" s="40" t="s">
        <v>1</v>
      </c>
      <c r="B6" s="41" t="s">
        <v>3</v>
      </c>
      <c r="C6" s="41" t="s">
        <v>72</v>
      </c>
      <c r="D6" s="41" t="s">
        <v>62</v>
      </c>
      <c r="E6" s="41" t="s">
        <v>68</v>
      </c>
      <c r="F6" s="42" t="s">
        <v>60</v>
      </c>
    </row>
    <row r="7" spans="1:6">
      <c r="A7" s="43"/>
      <c r="B7" s="44" t="s">
        <v>6</v>
      </c>
      <c r="C7" s="44" t="s">
        <v>6</v>
      </c>
      <c r="D7" s="44" t="s">
        <v>63</v>
      </c>
      <c r="E7" s="44" t="s">
        <v>69</v>
      </c>
      <c r="F7" s="45" t="s">
        <v>70</v>
      </c>
    </row>
    <row r="8" spans="1:6">
      <c r="A8" s="46"/>
      <c r="B8" s="48"/>
      <c r="C8" s="48"/>
      <c r="D8" s="48"/>
      <c r="E8" s="48"/>
      <c r="F8" s="49"/>
    </row>
    <row r="9" spans="1:6">
      <c r="A9" s="50" t="s">
        <v>144</v>
      </c>
      <c r="B9" s="51">
        <v>139230.75200000001</v>
      </c>
      <c r="C9" s="51">
        <v>23116.758999999998</v>
      </c>
      <c r="D9" s="52">
        <f t="shared" ref="D9:D61" si="0">C9/B9</f>
        <v>0.16603199126583756</v>
      </c>
      <c r="E9" s="51">
        <v>44651.224000000002</v>
      </c>
      <c r="F9" s="53">
        <f t="shared" ref="F9:F40" si="1">E9*1000/C9</f>
        <v>1931.5520830580101</v>
      </c>
    </row>
    <row r="10" spans="1:6">
      <c r="A10" s="54" t="s">
        <v>7</v>
      </c>
      <c r="B10" s="55">
        <v>2028.82</v>
      </c>
      <c r="C10" s="55">
        <v>509.995</v>
      </c>
      <c r="D10" s="56">
        <f t="shared" si="0"/>
        <v>0.25137518360426259</v>
      </c>
      <c r="E10" s="55">
        <v>1140.075</v>
      </c>
      <c r="F10" s="57">
        <f t="shared" si="1"/>
        <v>2235.4630927754192</v>
      </c>
    </row>
    <row r="11" spans="1:6">
      <c r="A11" s="54" t="s">
        <v>8</v>
      </c>
      <c r="B11" s="55">
        <v>341.32900000000001</v>
      </c>
      <c r="C11" s="55">
        <v>42.177999999999997</v>
      </c>
      <c r="D11" s="56">
        <f t="shared" si="0"/>
        <v>0.12356992813385326</v>
      </c>
      <c r="E11" s="55">
        <v>68.790000000000006</v>
      </c>
      <c r="F11" s="57">
        <f t="shared" si="1"/>
        <v>1630.9450424391864</v>
      </c>
    </row>
    <row r="12" spans="1:6">
      <c r="A12" s="54" t="s">
        <v>9</v>
      </c>
      <c r="B12" s="55">
        <v>2596.6390000000001</v>
      </c>
      <c r="C12" s="55">
        <v>426.02199999999999</v>
      </c>
      <c r="D12" s="56">
        <f t="shared" si="0"/>
        <v>0.16406670314972546</v>
      </c>
      <c r="E12" s="55">
        <v>817.95500000000004</v>
      </c>
      <c r="F12" s="57">
        <f t="shared" si="1"/>
        <v>1919.9830055724822</v>
      </c>
    </row>
    <row r="13" spans="1:6">
      <c r="A13" s="54" t="s">
        <v>10</v>
      </c>
      <c r="B13" s="55">
        <v>1184.5650000000001</v>
      </c>
      <c r="C13" s="55">
        <v>289.41000000000003</v>
      </c>
      <c r="D13" s="56">
        <f t="shared" si="0"/>
        <v>0.24431753428473746</v>
      </c>
      <c r="E13" s="55">
        <v>596.38900000000001</v>
      </c>
      <c r="F13" s="57">
        <f t="shared" si="1"/>
        <v>2060.7062644690923</v>
      </c>
    </row>
    <row r="14" spans="1:6">
      <c r="A14" s="54" t="s">
        <v>11</v>
      </c>
      <c r="B14" s="55">
        <v>15987.519</v>
      </c>
      <c r="C14" s="55">
        <v>2516.355</v>
      </c>
      <c r="D14" s="56">
        <f t="shared" si="0"/>
        <v>0.15739496541020528</v>
      </c>
      <c r="E14" s="55">
        <v>4749.9759999999997</v>
      </c>
      <c r="F14" s="57">
        <f t="shared" si="1"/>
        <v>1887.6414496364782</v>
      </c>
    </row>
    <row r="15" spans="1:6">
      <c r="A15" s="54" t="s">
        <v>12</v>
      </c>
      <c r="B15" s="55">
        <v>2228.8670000000002</v>
      </c>
      <c r="C15" s="55">
        <v>279.00099999999998</v>
      </c>
      <c r="D15" s="56">
        <f t="shared" si="0"/>
        <v>0.12517615452155734</v>
      </c>
      <c r="E15" s="55">
        <v>482.50599999999997</v>
      </c>
      <c r="F15" s="57">
        <f t="shared" si="1"/>
        <v>1729.4059877921586</v>
      </c>
    </row>
    <row r="16" spans="1:6">
      <c r="A16" s="54" t="s">
        <v>13</v>
      </c>
      <c r="B16" s="55">
        <v>1714.027</v>
      </c>
      <c r="C16" s="55">
        <v>176.93</v>
      </c>
      <c r="D16" s="56">
        <f t="shared" si="0"/>
        <v>0.10322474500109975</v>
      </c>
      <c r="E16" s="55">
        <v>302.202</v>
      </c>
      <c r="F16" s="57">
        <f t="shared" si="1"/>
        <v>1708.0314248572881</v>
      </c>
    </row>
    <row r="17" spans="1:6">
      <c r="A17" s="54" t="s">
        <v>14</v>
      </c>
      <c r="B17" s="55">
        <v>412.04899999999998</v>
      </c>
      <c r="C17" s="55">
        <v>60.491</v>
      </c>
      <c r="D17" s="56">
        <f t="shared" si="0"/>
        <v>0.14680535567371841</v>
      </c>
      <c r="E17" s="55">
        <v>112.117</v>
      </c>
      <c r="F17" s="57">
        <f t="shared" si="1"/>
        <v>1853.4492734456367</v>
      </c>
    </row>
    <row r="18" spans="1:6">
      <c r="A18" s="54" t="s">
        <v>15</v>
      </c>
      <c r="B18" s="55">
        <v>287.72300000000001</v>
      </c>
      <c r="C18" s="55">
        <v>49.247999999999998</v>
      </c>
      <c r="D18" s="56">
        <f t="shared" si="0"/>
        <v>0.17116462708924901</v>
      </c>
      <c r="E18" s="55">
        <v>89.144999999999996</v>
      </c>
      <c r="F18" s="57">
        <f t="shared" si="1"/>
        <v>1810.124269005848</v>
      </c>
    </row>
    <row r="19" spans="1:6">
      <c r="A19" s="54" t="s">
        <v>16</v>
      </c>
      <c r="B19" s="55">
        <v>8656.0069999999996</v>
      </c>
      <c r="C19" s="55">
        <v>1664.432</v>
      </c>
      <c r="D19" s="56">
        <f t="shared" si="0"/>
        <v>0.19228635096991026</v>
      </c>
      <c r="E19" s="55">
        <v>3205.6309999999999</v>
      </c>
      <c r="F19" s="57">
        <f t="shared" si="1"/>
        <v>1925.960928412816</v>
      </c>
    </row>
    <row r="20" spans="1:6">
      <c r="A20" s="54" t="s">
        <v>17</v>
      </c>
      <c r="B20" s="55">
        <v>4075.8820000000001</v>
      </c>
      <c r="C20" s="55">
        <v>935.58</v>
      </c>
      <c r="D20" s="56">
        <f t="shared" si="0"/>
        <v>0.22954050190854397</v>
      </c>
      <c r="E20" s="55">
        <v>2009.93</v>
      </c>
      <c r="F20" s="57">
        <f t="shared" si="1"/>
        <v>2148.3251031445734</v>
      </c>
    </row>
    <row r="21" spans="1:6">
      <c r="A21" s="54" t="s">
        <v>18</v>
      </c>
      <c r="B21" s="55">
        <v>638.21199999999999</v>
      </c>
      <c r="C21" s="55">
        <v>88.956999999999994</v>
      </c>
      <c r="D21" s="56">
        <f t="shared" si="0"/>
        <v>0.13938471855746992</v>
      </c>
      <c r="E21" s="55">
        <v>150.91200000000001</v>
      </c>
      <c r="F21" s="57">
        <f t="shared" si="1"/>
        <v>1696.4600874579855</v>
      </c>
    </row>
    <row r="22" spans="1:6">
      <c r="A22" s="54" t="s">
        <v>19</v>
      </c>
      <c r="B22" s="55">
        <v>641.02599999999995</v>
      </c>
      <c r="C22" s="55">
        <v>106.991</v>
      </c>
      <c r="D22" s="56">
        <f t="shared" si="0"/>
        <v>0.16690586653271475</v>
      </c>
      <c r="E22" s="55">
        <v>196.083</v>
      </c>
      <c r="F22" s="57">
        <f t="shared" si="1"/>
        <v>1832.7055546728229</v>
      </c>
    </row>
    <row r="23" spans="1:6">
      <c r="A23" s="54" t="s">
        <v>20</v>
      </c>
      <c r="B23" s="55">
        <v>5979.6940000000004</v>
      </c>
      <c r="C23" s="55">
        <v>894.55</v>
      </c>
      <c r="D23" s="56">
        <f t="shared" si="0"/>
        <v>0.1495979560158095</v>
      </c>
      <c r="E23" s="55">
        <v>1747.6189999999999</v>
      </c>
      <c r="F23" s="57">
        <f t="shared" si="1"/>
        <v>1953.6291990386228</v>
      </c>
    </row>
    <row r="24" spans="1:6">
      <c r="A24" s="54" t="s">
        <v>21</v>
      </c>
      <c r="B24" s="55">
        <v>2969.0129999999999</v>
      </c>
      <c r="C24" s="55">
        <v>459.36599999999999</v>
      </c>
      <c r="D24" s="56">
        <f t="shared" si="0"/>
        <v>0.15472010395373817</v>
      </c>
      <c r="E24" s="55">
        <v>852.43700000000001</v>
      </c>
      <c r="F24" s="57">
        <f t="shared" si="1"/>
        <v>1855.6815262775217</v>
      </c>
    </row>
    <row r="25" spans="1:6">
      <c r="A25" s="54" t="s">
        <v>22</v>
      </c>
      <c r="B25" s="55">
        <v>1378.0830000000001</v>
      </c>
      <c r="C25" s="55">
        <v>181.92099999999999</v>
      </c>
      <c r="D25" s="56">
        <f t="shared" si="0"/>
        <v>0.13201019096817826</v>
      </c>
      <c r="E25" s="55">
        <v>313.05399999999997</v>
      </c>
      <c r="F25" s="57">
        <f t="shared" si="1"/>
        <v>1720.8238740991969</v>
      </c>
    </row>
    <row r="26" spans="1:6">
      <c r="A26" s="54" t="s">
        <v>23</v>
      </c>
      <c r="B26" s="55">
        <v>1289.2739999999999</v>
      </c>
      <c r="C26" s="55">
        <v>183.35599999999999</v>
      </c>
      <c r="D26" s="56">
        <f t="shared" si="0"/>
        <v>0.14221647221614647</v>
      </c>
      <c r="E26" s="55">
        <v>330.15800000000002</v>
      </c>
      <c r="F26" s="57">
        <f t="shared" si="1"/>
        <v>1800.6391936996881</v>
      </c>
    </row>
    <row r="27" spans="1:6">
      <c r="A27" s="54" t="s">
        <v>24</v>
      </c>
      <c r="B27" s="55">
        <v>1822.8520000000001</v>
      </c>
      <c r="C27" s="55">
        <v>361.06299999999999</v>
      </c>
      <c r="D27" s="56">
        <f t="shared" si="0"/>
        <v>0.19807587231437329</v>
      </c>
      <c r="E27" s="55">
        <v>677.30100000000004</v>
      </c>
      <c r="F27" s="57">
        <f t="shared" si="1"/>
        <v>1875.8526905276919</v>
      </c>
    </row>
    <row r="28" spans="1:6">
      <c r="A28" s="54" t="s">
        <v>25</v>
      </c>
      <c r="B28" s="55">
        <v>1894.7239999999999</v>
      </c>
      <c r="C28" s="55">
        <v>510.34800000000001</v>
      </c>
      <c r="D28" s="56">
        <f t="shared" si="0"/>
        <v>0.2693521589424106</v>
      </c>
      <c r="E28" s="55">
        <v>1156.1579999999999</v>
      </c>
      <c r="F28" s="57">
        <f t="shared" si="1"/>
        <v>2265.4306473230031</v>
      </c>
    </row>
    <row r="29" spans="1:6">
      <c r="A29" s="54" t="s">
        <v>26</v>
      </c>
      <c r="B29" s="55">
        <v>633.971</v>
      </c>
      <c r="C29" s="55">
        <v>90.254000000000005</v>
      </c>
      <c r="D29" s="56">
        <f t="shared" si="0"/>
        <v>0.14236297874823928</v>
      </c>
      <c r="E29" s="55">
        <v>151.148</v>
      </c>
      <c r="F29" s="57">
        <f t="shared" si="1"/>
        <v>1674.6958583553082</v>
      </c>
    </row>
    <row r="30" spans="1:6">
      <c r="A30" s="54" t="s">
        <v>27</v>
      </c>
      <c r="B30" s="55">
        <v>2717.4180000000001</v>
      </c>
      <c r="C30" s="55">
        <v>353.488</v>
      </c>
      <c r="D30" s="56">
        <f t="shared" si="0"/>
        <v>0.13008230607142515</v>
      </c>
      <c r="E30" s="55">
        <v>642.56799999999998</v>
      </c>
      <c r="F30" s="57">
        <f t="shared" si="1"/>
        <v>1817.7929660978591</v>
      </c>
    </row>
    <row r="31" spans="1:6">
      <c r="A31" s="54" t="s">
        <v>28</v>
      </c>
      <c r="B31" s="55">
        <v>3144.3589999999999</v>
      </c>
      <c r="C31" s="55">
        <v>325.50200000000001</v>
      </c>
      <c r="D31" s="56">
        <f t="shared" si="0"/>
        <v>0.10351935004876989</v>
      </c>
      <c r="E31" s="55">
        <v>541.20299999999997</v>
      </c>
      <c r="F31" s="57">
        <f t="shared" si="1"/>
        <v>1662.6718115403285</v>
      </c>
    </row>
    <row r="32" spans="1:6">
      <c r="A32" s="54" t="s">
        <v>29</v>
      </c>
      <c r="B32" s="55">
        <v>4655.3100000000004</v>
      </c>
      <c r="C32" s="55">
        <v>702.25099999999998</v>
      </c>
      <c r="D32" s="56">
        <f t="shared" si="0"/>
        <v>0.15084946007892061</v>
      </c>
      <c r="E32" s="55">
        <v>1333.0450000000001</v>
      </c>
      <c r="F32" s="57">
        <f t="shared" si="1"/>
        <v>1898.2457839148681</v>
      </c>
    </row>
    <row r="33" spans="1:6">
      <c r="A33" s="54" t="s">
        <v>30</v>
      </c>
      <c r="B33" s="55">
        <v>2559.7179999999998</v>
      </c>
      <c r="C33" s="55">
        <v>281.92700000000002</v>
      </c>
      <c r="D33" s="56">
        <f t="shared" si="0"/>
        <v>0.1101398669697209</v>
      </c>
      <c r="E33" s="55">
        <v>474.21300000000002</v>
      </c>
      <c r="F33" s="57">
        <f t="shared" si="1"/>
        <v>1682.0418051481411</v>
      </c>
    </row>
    <row r="34" spans="1:6">
      <c r="A34" s="54" t="s">
        <v>31</v>
      </c>
      <c r="B34" s="55">
        <v>1234.2860000000001</v>
      </c>
      <c r="C34" s="55">
        <v>388.62799999999999</v>
      </c>
      <c r="D34" s="56">
        <f t="shared" si="0"/>
        <v>0.31486057526375572</v>
      </c>
      <c r="E34" s="55">
        <v>888.43100000000004</v>
      </c>
      <c r="F34" s="57">
        <f t="shared" si="1"/>
        <v>2286.0704838560268</v>
      </c>
    </row>
    <row r="35" spans="1:6">
      <c r="A35" s="54" t="s">
        <v>32</v>
      </c>
      <c r="B35" s="55">
        <v>2720.6840000000002</v>
      </c>
      <c r="C35" s="55">
        <v>462.72</v>
      </c>
      <c r="D35" s="56">
        <f t="shared" si="0"/>
        <v>0.17007487822915118</v>
      </c>
      <c r="E35" s="55">
        <v>871.80399999999997</v>
      </c>
      <c r="F35" s="57">
        <f t="shared" si="1"/>
        <v>1884.08540802213</v>
      </c>
    </row>
    <row r="36" spans="1:6">
      <c r="A36" s="54" t="s">
        <v>33</v>
      </c>
      <c r="B36" s="55">
        <v>465.92899999999997</v>
      </c>
      <c r="C36" s="55">
        <v>74.543999999999997</v>
      </c>
      <c r="D36" s="56">
        <f t="shared" si="0"/>
        <v>0.15999004140115769</v>
      </c>
      <c r="E36" s="55">
        <v>128.869</v>
      </c>
      <c r="F36" s="57">
        <f t="shared" si="1"/>
        <v>1728.7642197896546</v>
      </c>
    </row>
    <row r="37" spans="1:6">
      <c r="A37" s="54" t="s">
        <v>34</v>
      </c>
      <c r="B37" s="55">
        <v>833.43200000000002</v>
      </c>
      <c r="C37" s="55">
        <v>115.764</v>
      </c>
      <c r="D37" s="56">
        <f t="shared" si="0"/>
        <v>0.13890035419806293</v>
      </c>
      <c r="E37" s="55">
        <v>207.81</v>
      </c>
      <c r="F37" s="57">
        <f t="shared" si="1"/>
        <v>1795.1176531564217</v>
      </c>
    </row>
    <row r="38" spans="1:6">
      <c r="A38" s="54" t="s">
        <v>35</v>
      </c>
      <c r="B38" s="55">
        <v>1210.7940000000001</v>
      </c>
      <c r="C38" s="55">
        <v>174.87299999999999</v>
      </c>
      <c r="D38" s="56">
        <f t="shared" si="0"/>
        <v>0.14442836684027174</v>
      </c>
      <c r="E38" s="55">
        <v>311.65300000000002</v>
      </c>
      <c r="F38" s="57">
        <f t="shared" si="1"/>
        <v>1782.1676302230762</v>
      </c>
    </row>
    <row r="39" spans="1:6">
      <c r="A39" s="54" t="s">
        <v>36</v>
      </c>
      <c r="B39" s="55">
        <v>660.96100000000001</v>
      </c>
      <c r="C39" s="55">
        <v>65.305999999999997</v>
      </c>
      <c r="D39" s="56">
        <f t="shared" si="0"/>
        <v>9.8804619334574947E-2</v>
      </c>
      <c r="E39" s="55">
        <v>105.16800000000001</v>
      </c>
      <c r="F39" s="57">
        <f t="shared" si="1"/>
        <v>1610.3880194775365</v>
      </c>
    </row>
    <row r="40" spans="1:6">
      <c r="A40" s="54" t="s">
        <v>37</v>
      </c>
      <c r="B40" s="55">
        <v>4229.6220000000003</v>
      </c>
      <c r="C40" s="55">
        <v>503.61599999999999</v>
      </c>
      <c r="D40" s="56">
        <f t="shared" si="0"/>
        <v>0.11906879621866917</v>
      </c>
      <c r="E40" s="55">
        <v>924.05700000000002</v>
      </c>
      <c r="F40" s="57">
        <f t="shared" si="1"/>
        <v>1834.8444052611515</v>
      </c>
    </row>
    <row r="41" spans="1:6">
      <c r="A41" s="54" t="s">
        <v>38</v>
      </c>
      <c r="B41" s="55">
        <v>887.17600000000004</v>
      </c>
      <c r="C41" s="55">
        <v>200.322</v>
      </c>
      <c r="D41" s="56">
        <f t="shared" si="0"/>
        <v>0.22579736151564064</v>
      </c>
      <c r="E41" s="55">
        <v>384.86900000000003</v>
      </c>
      <c r="F41" s="57">
        <f t="shared" ref="F41:F61" si="2">E41*1000/C41</f>
        <v>1921.2517846267508</v>
      </c>
    </row>
    <row r="42" spans="1:6">
      <c r="A42" s="54" t="s">
        <v>39</v>
      </c>
      <c r="B42" s="55">
        <v>8964.3369999999995</v>
      </c>
      <c r="C42" s="55">
        <v>1548.2080000000001</v>
      </c>
      <c r="D42" s="56">
        <f t="shared" si="0"/>
        <v>0.17270747407198103</v>
      </c>
      <c r="E42" s="55">
        <v>2902.7779999999998</v>
      </c>
      <c r="F42" s="57">
        <f t="shared" si="2"/>
        <v>1874.9276582991431</v>
      </c>
    </row>
    <row r="43" spans="1:6">
      <c r="A43" s="54" t="s">
        <v>40</v>
      </c>
      <c r="B43" s="55">
        <v>4005.6129999999998</v>
      </c>
      <c r="C43" s="55">
        <v>802.54200000000003</v>
      </c>
      <c r="D43" s="56">
        <f t="shared" si="0"/>
        <v>0.20035435275449726</v>
      </c>
      <c r="E43" s="55">
        <v>1601.0360000000001</v>
      </c>
      <c r="F43" s="57">
        <f t="shared" si="2"/>
        <v>1994.9560272234974</v>
      </c>
    </row>
    <row r="44" spans="1:6">
      <c r="A44" s="54" t="s">
        <v>41</v>
      </c>
      <c r="B44" s="55">
        <v>314.62200000000001</v>
      </c>
      <c r="C44" s="55">
        <v>40.433</v>
      </c>
      <c r="D44" s="56">
        <f t="shared" si="0"/>
        <v>0.12851294569356242</v>
      </c>
      <c r="E44" s="55">
        <v>68.292000000000002</v>
      </c>
      <c r="F44" s="57">
        <f t="shared" si="2"/>
        <v>1689.016397497094</v>
      </c>
    </row>
    <row r="45" spans="1:6">
      <c r="A45" s="54" t="s">
        <v>42</v>
      </c>
      <c r="B45" s="55">
        <v>5520.7089999999998</v>
      </c>
      <c r="C45" s="55">
        <v>834.95100000000002</v>
      </c>
      <c r="D45" s="56">
        <f t="shared" si="0"/>
        <v>0.15123981358191493</v>
      </c>
      <c r="E45" s="55">
        <v>1554.4760000000001</v>
      </c>
      <c r="F45" s="57">
        <f t="shared" si="2"/>
        <v>1861.7571570068183</v>
      </c>
    </row>
    <row r="46" spans="1:6">
      <c r="A46" s="54" t="s">
        <v>43</v>
      </c>
      <c r="B46" s="55">
        <v>1544.498</v>
      </c>
      <c r="C46" s="55">
        <v>318.31200000000001</v>
      </c>
      <c r="D46" s="56">
        <f t="shared" si="0"/>
        <v>0.20609414838996232</v>
      </c>
      <c r="E46" s="55">
        <v>622.29600000000005</v>
      </c>
      <c r="F46" s="57">
        <f t="shared" si="2"/>
        <v>1954.9875593757067</v>
      </c>
    </row>
    <row r="47" spans="1:6">
      <c r="A47" s="54" t="s">
        <v>44</v>
      </c>
      <c r="B47" s="55">
        <v>1695.1849999999999</v>
      </c>
      <c r="C47" s="55">
        <v>234.892</v>
      </c>
      <c r="D47" s="56">
        <f t="shared" si="0"/>
        <v>0.13856422750319286</v>
      </c>
      <c r="E47" s="55">
        <v>403.18299999999999</v>
      </c>
      <c r="F47" s="57">
        <f t="shared" si="2"/>
        <v>1716.4611821603121</v>
      </c>
    </row>
    <row r="48" spans="1:6">
      <c r="A48" s="54" t="s">
        <v>45</v>
      </c>
      <c r="B48" s="55">
        <v>6040.7160000000003</v>
      </c>
      <c r="C48" s="55">
        <v>813.17100000000005</v>
      </c>
      <c r="D48" s="56">
        <f t="shared" si="0"/>
        <v>0.13461500259240791</v>
      </c>
      <c r="E48" s="55">
        <v>1441.183</v>
      </c>
      <c r="F48" s="57">
        <f t="shared" si="2"/>
        <v>1772.3000451319585</v>
      </c>
    </row>
    <row r="49" spans="1:9">
      <c r="A49" s="54" t="s">
        <v>46</v>
      </c>
      <c r="B49" s="55">
        <v>516.90599999999995</v>
      </c>
      <c r="C49" s="55">
        <v>69.433999999999997</v>
      </c>
      <c r="D49" s="56">
        <f t="shared" si="0"/>
        <v>0.13432616375124298</v>
      </c>
      <c r="E49" s="55">
        <v>126.04300000000001</v>
      </c>
      <c r="F49" s="57">
        <f t="shared" si="2"/>
        <v>1815.2922199498805</v>
      </c>
    </row>
    <row r="50" spans="1:9">
      <c r="A50" s="54" t="s">
        <v>47</v>
      </c>
      <c r="B50" s="55">
        <v>1948.5170000000001</v>
      </c>
      <c r="C50" s="55">
        <v>445.36700000000002</v>
      </c>
      <c r="D50" s="56">
        <f t="shared" si="0"/>
        <v>0.22856716159007082</v>
      </c>
      <c r="E50" s="55">
        <v>902.74800000000005</v>
      </c>
      <c r="F50" s="57">
        <f t="shared" si="2"/>
        <v>2026.9755055942626</v>
      </c>
    </row>
    <row r="51" spans="1:9">
      <c r="A51" s="54" t="s">
        <v>48</v>
      </c>
      <c r="B51" s="55">
        <v>377.80799999999999</v>
      </c>
      <c r="C51" s="55">
        <v>57.436</v>
      </c>
      <c r="D51" s="56">
        <f t="shared" si="0"/>
        <v>0.15202430864354383</v>
      </c>
      <c r="E51" s="55">
        <v>100.913</v>
      </c>
      <c r="F51" s="57">
        <f t="shared" si="2"/>
        <v>1756.9642732780835</v>
      </c>
    </row>
    <row r="52" spans="1:9">
      <c r="A52" s="54" t="s">
        <v>49</v>
      </c>
      <c r="B52" s="55">
        <v>2742.268</v>
      </c>
      <c r="C52" s="55">
        <v>578.86800000000005</v>
      </c>
      <c r="D52" s="56">
        <f t="shared" si="0"/>
        <v>0.21109096558031529</v>
      </c>
      <c r="E52" s="55">
        <v>1137.752</v>
      </c>
      <c r="F52" s="57">
        <f t="shared" si="2"/>
        <v>1965.4774490902932</v>
      </c>
    </row>
    <row r="53" spans="1:9">
      <c r="A53" s="54" t="s">
        <v>50</v>
      </c>
      <c r="B53" s="55">
        <v>10090.061</v>
      </c>
      <c r="C53" s="55">
        <v>2308.8240000000001</v>
      </c>
      <c r="D53" s="56">
        <f t="shared" si="0"/>
        <v>0.22882160970087298</v>
      </c>
      <c r="E53" s="55">
        <v>4996.0739999999996</v>
      </c>
      <c r="F53" s="57">
        <f t="shared" si="2"/>
        <v>2163.9042213698403</v>
      </c>
    </row>
    <row r="54" spans="1:9">
      <c r="A54" s="54" t="s">
        <v>51</v>
      </c>
      <c r="B54" s="55">
        <v>1075.222</v>
      </c>
      <c r="C54" s="55">
        <v>145.56200000000001</v>
      </c>
      <c r="D54" s="56">
        <f t="shared" si="0"/>
        <v>0.13537855438225782</v>
      </c>
      <c r="E54" s="55">
        <v>266.93099999999998</v>
      </c>
      <c r="F54" s="57">
        <f t="shared" si="2"/>
        <v>1833.7959082727634</v>
      </c>
    </row>
    <row r="55" spans="1:9">
      <c r="A55" s="54" t="s">
        <v>52</v>
      </c>
      <c r="B55" s="55">
        <v>319.13099999999997</v>
      </c>
      <c r="C55" s="55">
        <v>39.235999999999997</v>
      </c>
      <c r="D55" s="56">
        <f t="shared" si="0"/>
        <v>0.12294637625301209</v>
      </c>
      <c r="E55" s="55">
        <v>61.255000000000003</v>
      </c>
      <c r="F55" s="57">
        <f t="shared" si="2"/>
        <v>1561.1938016107658</v>
      </c>
    </row>
    <row r="56" spans="1:9">
      <c r="A56" s="54" t="s">
        <v>53</v>
      </c>
      <c r="B56" s="55">
        <v>3618.8829999999998</v>
      </c>
      <c r="C56" s="55">
        <v>510.06</v>
      </c>
      <c r="D56" s="56">
        <f t="shared" si="0"/>
        <v>0.14094404267836236</v>
      </c>
      <c r="E56" s="55">
        <v>944.149</v>
      </c>
      <c r="F56" s="57">
        <f t="shared" si="2"/>
        <v>1851.0547778692703</v>
      </c>
    </row>
    <row r="57" spans="1:9">
      <c r="A57" s="54" t="s">
        <v>54</v>
      </c>
      <c r="B57" s="55">
        <v>3017.9749999999999</v>
      </c>
      <c r="C57" s="55">
        <v>367.28100000000001</v>
      </c>
      <c r="D57" s="56">
        <f t="shared" si="0"/>
        <v>0.12169782718544721</v>
      </c>
      <c r="E57" s="55">
        <v>636.01099999999997</v>
      </c>
      <c r="F57" s="57">
        <f t="shared" si="2"/>
        <v>1731.6741132811117</v>
      </c>
    </row>
    <row r="58" spans="1:9">
      <c r="A58" s="54" t="s">
        <v>55</v>
      </c>
      <c r="B58" s="55">
        <v>770.26099999999997</v>
      </c>
      <c r="C58" s="55">
        <v>146.99600000000001</v>
      </c>
      <c r="D58" s="56">
        <f t="shared" si="0"/>
        <v>0.19083920904732293</v>
      </c>
      <c r="E58" s="55">
        <v>262.93400000000003</v>
      </c>
      <c r="F58" s="57">
        <f t="shared" si="2"/>
        <v>1788.715339192903</v>
      </c>
    </row>
    <row r="59" spans="1:9">
      <c r="A59" s="54" t="s">
        <v>56</v>
      </c>
      <c r="B59" s="55">
        <v>2737.59</v>
      </c>
      <c r="C59" s="55">
        <v>319.15699999999998</v>
      </c>
      <c r="D59" s="56">
        <f t="shared" si="0"/>
        <v>0.11658319909117142</v>
      </c>
      <c r="E59" s="55">
        <v>557.05999999999995</v>
      </c>
      <c r="F59" s="57">
        <f t="shared" si="2"/>
        <v>1745.4105659597001</v>
      </c>
    </row>
    <row r="60" spans="1:9">
      <c r="A60" s="54" t="s">
        <v>57</v>
      </c>
      <c r="B60" s="55">
        <v>257.85199999999998</v>
      </c>
      <c r="C60" s="55">
        <v>32.537999999999997</v>
      </c>
      <c r="D60" s="56">
        <f t="shared" si="0"/>
        <v>0.12618866636675302</v>
      </c>
      <c r="E60" s="55">
        <v>55.167999999999999</v>
      </c>
      <c r="F60" s="57">
        <f t="shared" si="2"/>
        <v>1695.4944987399351</v>
      </c>
    </row>
    <row r="61" spans="1:9">
      <c r="A61" s="58" t="s">
        <v>145</v>
      </c>
      <c r="B61" s="59">
        <v>1592.633</v>
      </c>
      <c r="C61" s="59">
        <v>28.102</v>
      </c>
      <c r="D61" s="60">
        <f t="shared" si="0"/>
        <v>1.7644994170031639E-2</v>
      </c>
      <c r="E61" s="59">
        <v>47.667999999999999</v>
      </c>
      <c r="F61" s="61">
        <f t="shared" si="2"/>
        <v>1696.2493772685218</v>
      </c>
    </row>
    <row r="62" spans="1:9">
      <c r="B62" s="64"/>
      <c r="C62" s="64"/>
      <c r="E62" s="64"/>
    </row>
    <row r="63" spans="1:9">
      <c r="A63" s="3" t="s">
        <v>74</v>
      </c>
    </row>
    <row r="64" spans="1:9">
      <c r="A64" s="3" t="s">
        <v>76</v>
      </c>
      <c r="I64" s="66"/>
    </row>
    <row r="65" spans="1:9">
      <c r="A65" s="3" t="s">
        <v>75</v>
      </c>
      <c r="I65" s="66"/>
    </row>
    <row r="66" spans="1:9">
      <c r="A66" s="3" t="s">
        <v>147</v>
      </c>
      <c r="I66" s="66"/>
    </row>
    <row r="67" spans="1:9">
      <c r="A67" s="3" t="s">
        <v>148</v>
      </c>
      <c r="I67" s="66"/>
    </row>
    <row r="68" spans="1:9">
      <c r="A68" s="3" t="s">
        <v>149</v>
      </c>
      <c r="I68" s="66"/>
    </row>
    <row r="69" spans="1:9">
      <c r="A69" s="3" t="s">
        <v>150</v>
      </c>
      <c r="I69" s="66"/>
    </row>
    <row r="70" spans="1:9">
      <c r="A70" s="3" t="s">
        <v>146</v>
      </c>
    </row>
    <row r="71" spans="1:9">
      <c r="A71" s="3" t="s">
        <v>78</v>
      </c>
    </row>
    <row r="72" spans="1:9">
      <c r="A72" s="3" t="s">
        <v>80</v>
      </c>
    </row>
    <row r="73" spans="1:9">
      <c r="A73" s="3" t="s">
        <v>79</v>
      </c>
    </row>
    <row r="74" spans="1:9">
      <c r="A74" s="3" t="s">
        <v>73</v>
      </c>
    </row>
    <row r="75" spans="1:9">
      <c r="A75" s="3" t="s">
        <v>151</v>
      </c>
    </row>
    <row r="76" spans="1:9">
      <c r="A76" s="3" t="s">
        <v>152</v>
      </c>
    </row>
    <row r="77" spans="1:9">
      <c r="A77" s="3" t="s">
        <v>82</v>
      </c>
    </row>
    <row r="78" spans="1:9">
      <c r="A78" s="3" t="s">
        <v>84</v>
      </c>
    </row>
    <row r="79" spans="1:9">
      <c r="A79" s="63" t="s">
        <v>85</v>
      </c>
    </row>
    <row r="80" spans="1:9">
      <c r="A80" s="63" t="s">
        <v>86</v>
      </c>
    </row>
    <row r="81" spans="1:1">
      <c r="A81" s="63" t="s">
        <v>87</v>
      </c>
    </row>
    <row r="82" spans="1:1">
      <c r="A82" s="3" t="s">
        <v>88</v>
      </c>
    </row>
    <row r="83" spans="1:1">
      <c r="A83" s="3" t="s">
        <v>89</v>
      </c>
    </row>
    <row r="84" spans="1:1">
      <c r="A84" s="3" t="s">
        <v>90</v>
      </c>
    </row>
    <row r="85" spans="1:1">
      <c r="A85" s="3" t="s">
        <v>91</v>
      </c>
    </row>
    <row r="86" spans="1:1">
      <c r="A86" s="3" t="s">
        <v>92</v>
      </c>
    </row>
    <row r="87" spans="1:1">
      <c r="A87" s="3" t="s">
        <v>93</v>
      </c>
    </row>
    <row r="88" spans="1:1">
      <c r="A88" s="3" t="s">
        <v>94</v>
      </c>
    </row>
    <row r="89" spans="1:1">
      <c r="A89" s="3" t="s">
        <v>95</v>
      </c>
    </row>
    <row r="90" spans="1:1">
      <c r="A90" s="3" t="s">
        <v>153</v>
      </c>
    </row>
  </sheetData>
  <phoneticPr fontId="2" type="noConversion"/>
  <pageMargins left="0.75" right="0.75" top="1" bottom="1" header="0.5" footer="0.5"/>
  <pageSetup scale="5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86"/>
  <sheetViews>
    <sheetView showGridLines="0" topLeftCell="A31" zoomScaleNormal="100" workbookViewId="0">
      <selection activeCell="Q56" sqref="Q56"/>
    </sheetView>
  </sheetViews>
  <sheetFormatPr defaultRowHeight="12.75"/>
  <cols>
    <col min="1" max="1" width="18.42578125" style="35" customWidth="1"/>
    <col min="2" max="6" width="11.5703125" style="35" customWidth="1"/>
    <col min="7" max="16384" width="9.140625" style="35"/>
  </cols>
  <sheetData>
    <row r="1" spans="1:6">
      <c r="A1" s="65">
        <v>39359</v>
      </c>
    </row>
    <row r="2" spans="1:6">
      <c r="A2" s="36" t="s">
        <v>0</v>
      </c>
      <c r="B2" s="36"/>
      <c r="C2" s="36"/>
      <c r="D2" s="36"/>
      <c r="E2" s="36"/>
      <c r="F2" s="36"/>
    </row>
    <row r="3" spans="1:6" ht="13.5" thickBot="1"/>
    <row r="4" spans="1:6" ht="13.5" thickTop="1">
      <c r="A4" s="37"/>
      <c r="B4" s="38" t="s">
        <v>66</v>
      </c>
      <c r="C4" s="38" t="s">
        <v>2</v>
      </c>
      <c r="D4" s="38"/>
      <c r="E4" s="38" t="s">
        <v>4</v>
      </c>
      <c r="F4" s="39" t="s">
        <v>58</v>
      </c>
    </row>
    <row r="5" spans="1:6">
      <c r="A5" s="40"/>
      <c r="B5" s="41" t="s">
        <v>67</v>
      </c>
      <c r="C5" s="41" t="s">
        <v>62</v>
      </c>
      <c r="D5" s="41" t="s">
        <v>61</v>
      </c>
      <c r="E5" s="41" t="s">
        <v>5</v>
      </c>
      <c r="F5" s="42" t="s">
        <v>59</v>
      </c>
    </row>
    <row r="6" spans="1:6">
      <c r="A6" s="40" t="s">
        <v>1</v>
      </c>
      <c r="B6" s="41" t="s">
        <v>3</v>
      </c>
      <c r="C6" s="41" t="s">
        <v>72</v>
      </c>
      <c r="D6" s="41" t="s">
        <v>62</v>
      </c>
      <c r="E6" s="41" t="s">
        <v>68</v>
      </c>
      <c r="F6" s="42" t="s">
        <v>60</v>
      </c>
    </row>
    <row r="7" spans="1:6">
      <c r="A7" s="43"/>
      <c r="B7" s="44" t="s">
        <v>6</v>
      </c>
      <c r="C7" s="44" t="s">
        <v>6</v>
      </c>
      <c r="D7" s="44" t="s">
        <v>63</v>
      </c>
      <c r="E7" s="44" t="s">
        <v>69</v>
      </c>
      <c r="F7" s="45" t="s">
        <v>70</v>
      </c>
    </row>
    <row r="8" spans="1:6">
      <c r="A8" s="46"/>
      <c r="B8" s="48"/>
      <c r="C8" s="48"/>
      <c r="D8" s="48"/>
      <c r="E8" s="48"/>
      <c r="F8" s="49"/>
    </row>
    <row r="9" spans="1:6">
      <c r="A9" s="50" t="s">
        <v>65</v>
      </c>
      <c r="B9" s="51">
        <v>135257.62</v>
      </c>
      <c r="C9" s="51">
        <v>22747.631000000001</v>
      </c>
      <c r="D9" s="52">
        <f t="shared" ref="D9:D40" si="0">C9/B9</f>
        <v>0.1681800330362164</v>
      </c>
      <c r="E9" s="51">
        <v>42636.472999999998</v>
      </c>
      <c r="F9" s="53">
        <f>E9*1000/C9</f>
        <v>1874.3258583718014</v>
      </c>
    </row>
    <row r="10" spans="1:6">
      <c r="A10" s="54" t="s">
        <v>7</v>
      </c>
      <c r="B10" s="55">
        <v>1955.914</v>
      </c>
      <c r="C10" s="55">
        <v>502.91399999999999</v>
      </c>
      <c r="D10" s="56">
        <f t="shared" si="0"/>
        <v>0.25712480201072235</v>
      </c>
      <c r="E10" s="55">
        <v>1089.6500000000001</v>
      </c>
      <c r="F10" s="57">
        <f t="shared" ref="F10:F61" si="1">E10*1000/C10</f>
        <v>2166.6726319012796</v>
      </c>
    </row>
    <row r="11" spans="1:6">
      <c r="A11" s="54" t="s">
        <v>8</v>
      </c>
      <c r="B11" s="55">
        <v>346.92700000000002</v>
      </c>
      <c r="C11" s="55">
        <v>41.578000000000003</v>
      </c>
      <c r="D11" s="56">
        <f t="shared" si="0"/>
        <v>0.11984653832074182</v>
      </c>
      <c r="E11" s="55">
        <v>65.837999999999994</v>
      </c>
      <c r="F11" s="57">
        <f t="shared" si="1"/>
        <v>1583.4816489489633</v>
      </c>
    </row>
    <row r="12" spans="1:6">
      <c r="A12" s="54" t="s">
        <v>9</v>
      </c>
      <c r="B12" s="55">
        <v>2474.0929999999998</v>
      </c>
      <c r="C12" s="55">
        <v>413.73</v>
      </c>
      <c r="D12" s="56">
        <f t="shared" si="0"/>
        <v>0.16722491838423215</v>
      </c>
      <c r="E12" s="55">
        <v>771.178</v>
      </c>
      <c r="F12" s="57">
        <f t="shared" si="1"/>
        <v>1863.9644212409057</v>
      </c>
    </row>
    <row r="13" spans="1:6">
      <c r="A13" s="54" t="s">
        <v>10</v>
      </c>
      <c r="B13" s="55">
        <v>1153.654</v>
      </c>
      <c r="C13" s="55">
        <v>287.08499999999998</v>
      </c>
      <c r="D13" s="56">
        <f t="shared" si="0"/>
        <v>0.24884844156046784</v>
      </c>
      <c r="E13" s="55">
        <v>574.08600000000001</v>
      </c>
      <c r="F13" s="57">
        <f t="shared" si="1"/>
        <v>1999.7074037306027</v>
      </c>
    </row>
    <row r="14" spans="1:6">
      <c r="A14" s="54" t="s">
        <v>11</v>
      </c>
      <c r="B14" s="55">
        <v>15572.877</v>
      </c>
      <c r="C14" s="55">
        <v>2501.5100000000002</v>
      </c>
      <c r="D14" s="56">
        <f t="shared" si="0"/>
        <v>0.16063248942375902</v>
      </c>
      <c r="E14" s="55">
        <v>4575.6809999999996</v>
      </c>
      <c r="F14" s="57">
        <f t="shared" si="1"/>
        <v>1829.1675827800007</v>
      </c>
    </row>
    <row r="15" spans="1:6">
      <c r="A15" s="54" t="s">
        <v>12</v>
      </c>
      <c r="B15" s="55">
        <v>2160.1529999999998</v>
      </c>
      <c r="C15" s="55">
        <v>274.839</v>
      </c>
      <c r="D15" s="56">
        <f t="shared" si="0"/>
        <v>0.12723126556313374</v>
      </c>
      <c r="E15" s="55">
        <v>461.36799999999999</v>
      </c>
      <c r="F15" s="57">
        <f t="shared" si="1"/>
        <v>1678.6846117181333</v>
      </c>
    </row>
    <row r="16" spans="1:6">
      <c r="A16" s="54" t="s">
        <v>13</v>
      </c>
      <c r="B16" s="55">
        <v>1681.9559999999999</v>
      </c>
      <c r="C16" s="55">
        <v>172.83799999999999</v>
      </c>
      <c r="D16" s="56">
        <f t="shared" si="0"/>
        <v>0.10276011976532086</v>
      </c>
      <c r="E16" s="55">
        <v>286.10899999999998</v>
      </c>
      <c r="F16" s="57">
        <f t="shared" si="1"/>
        <v>1655.3593538457978</v>
      </c>
    </row>
    <row r="17" spans="1:6">
      <c r="A17" s="54" t="s">
        <v>14</v>
      </c>
      <c r="B17" s="55">
        <v>402.93799999999999</v>
      </c>
      <c r="C17" s="55">
        <v>59.692</v>
      </c>
      <c r="D17" s="56">
        <f t="shared" si="0"/>
        <v>0.14814189776094586</v>
      </c>
      <c r="E17" s="55">
        <v>107.849</v>
      </c>
      <c r="F17" s="57">
        <f t="shared" si="1"/>
        <v>1806.7580245258996</v>
      </c>
    </row>
    <row r="18" spans="1:6">
      <c r="A18" s="54" t="s">
        <v>15</v>
      </c>
      <c r="B18" s="55">
        <v>282.47399999999999</v>
      </c>
      <c r="C18" s="55">
        <v>50.040999999999997</v>
      </c>
      <c r="D18" s="56">
        <f t="shared" si="0"/>
        <v>0.17715258749477827</v>
      </c>
      <c r="E18" s="55">
        <v>88.385999999999996</v>
      </c>
      <c r="F18" s="57">
        <f t="shared" si="1"/>
        <v>1766.2716572410625</v>
      </c>
    </row>
    <row r="19" spans="1:6">
      <c r="A19" s="54" t="s">
        <v>16</v>
      </c>
      <c r="B19" s="55">
        <v>8411.4959999999992</v>
      </c>
      <c r="C19" s="55">
        <v>1631.758</v>
      </c>
      <c r="D19" s="56">
        <f t="shared" si="0"/>
        <v>0.19399141365578729</v>
      </c>
      <c r="E19" s="55">
        <v>3054.0479999999998</v>
      </c>
      <c r="F19" s="57">
        <f t="shared" si="1"/>
        <v>1871.6304746169469</v>
      </c>
    </row>
    <row r="20" spans="1:6">
      <c r="A20" s="54" t="s">
        <v>17</v>
      </c>
      <c r="B20" s="55">
        <v>3917.9760000000001</v>
      </c>
      <c r="C20" s="55">
        <v>905.36500000000001</v>
      </c>
      <c r="D20" s="56">
        <f t="shared" si="0"/>
        <v>0.2310797718005419</v>
      </c>
      <c r="E20" s="55">
        <v>1876.182</v>
      </c>
      <c r="F20" s="57">
        <f t="shared" si="1"/>
        <v>2072.2934948888019</v>
      </c>
    </row>
    <row r="21" spans="1:6">
      <c r="A21" s="54" t="s">
        <v>18</v>
      </c>
      <c r="B21" s="55">
        <v>621.01400000000001</v>
      </c>
      <c r="C21" s="55">
        <v>87.54</v>
      </c>
      <c r="D21" s="56">
        <f t="shared" si="0"/>
        <v>0.14096300566492867</v>
      </c>
      <c r="E21" s="55">
        <v>143.81800000000001</v>
      </c>
      <c r="F21" s="57">
        <f t="shared" si="1"/>
        <v>1642.8832533698878</v>
      </c>
    </row>
    <row r="22" spans="1:6">
      <c r="A22" s="54" t="s">
        <v>19</v>
      </c>
      <c r="B22" s="55">
        <v>613.93200000000002</v>
      </c>
      <c r="C22" s="55">
        <v>106.143</v>
      </c>
      <c r="D22" s="56">
        <f t="shared" si="0"/>
        <v>0.1728904829850863</v>
      </c>
      <c r="E22" s="55">
        <v>189.334</v>
      </c>
      <c r="F22" s="57">
        <f t="shared" si="1"/>
        <v>1783.7634135081917</v>
      </c>
    </row>
    <row r="23" spans="1:6">
      <c r="A23" s="54" t="s">
        <v>20</v>
      </c>
      <c r="B23" s="55">
        <v>5836.1930000000002</v>
      </c>
      <c r="C23" s="55">
        <v>884.01</v>
      </c>
      <c r="D23" s="56">
        <f t="shared" si="0"/>
        <v>0.15147031635177247</v>
      </c>
      <c r="E23" s="55">
        <v>1669.29</v>
      </c>
      <c r="F23" s="57">
        <f t="shared" si="1"/>
        <v>1888.3157430345811</v>
      </c>
    </row>
    <row r="24" spans="1:6">
      <c r="A24" s="54" t="s">
        <v>21</v>
      </c>
      <c r="B24" s="55">
        <v>2883.701</v>
      </c>
      <c r="C24" s="55">
        <v>446.34699999999998</v>
      </c>
      <c r="D24" s="56">
        <f t="shared" si="0"/>
        <v>0.15478269071585438</v>
      </c>
      <c r="E24" s="55">
        <v>802.84199999999998</v>
      </c>
      <c r="F24" s="57">
        <f t="shared" si="1"/>
        <v>1798.6947375024365</v>
      </c>
    </row>
    <row r="25" spans="1:6">
      <c r="A25" s="54" t="s">
        <v>22</v>
      </c>
      <c r="B25" s="55">
        <v>1346.5350000000001</v>
      </c>
      <c r="C25" s="55">
        <v>177.34800000000001</v>
      </c>
      <c r="D25" s="56">
        <f t="shared" si="0"/>
        <v>0.13170693669306777</v>
      </c>
      <c r="E25" s="55">
        <v>294.858</v>
      </c>
      <c r="F25" s="57">
        <f t="shared" si="1"/>
        <v>1662.595574802084</v>
      </c>
    </row>
    <row r="26" spans="1:6">
      <c r="A26" s="54" t="s">
        <v>23</v>
      </c>
      <c r="B26" s="55">
        <v>1241.568</v>
      </c>
      <c r="C26" s="55">
        <v>181.34800000000001</v>
      </c>
      <c r="D26" s="56">
        <f t="shared" si="0"/>
        <v>0.14606368720843321</v>
      </c>
      <c r="E26" s="55">
        <v>318.95699999999999</v>
      </c>
      <c r="F26" s="57">
        <f t="shared" si="1"/>
        <v>1758.8117872819109</v>
      </c>
    </row>
    <row r="27" spans="1:6">
      <c r="A27" s="54" t="s">
        <v>24</v>
      </c>
      <c r="B27" s="55">
        <v>1779.856</v>
      </c>
      <c r="C27" s="55">
        <v>352.87799999999999</v>
      </c>
      <c r="D27" s="56">
        <f t="shared" si="0"/>
        <v>0.19826210659738763</v>
      </c>
      <c r="E27" s="55">
        <v>642.625</v>
      </c>
      <c r="F27" s="57">
        <f t="shared" si="1"/>
        <v>1821.096809662263</v>
      </c>
    </row>
    <row r="28" spans="1:6">
      <c r="A28" s="54" t="s">
        <v>25</v>
      </c>
      <c r="B28" s="55">
        <v>1770.05</v>
      </c>
      <c r="C28" s="55">
        <v>494.28899999999999</v>
      </c>
      <c r="D28" s="56">
        <f t="shared" si="0"/>
        <v>0.27925143357532273</v>
      </c>
      <c r="E28" s="55">
        <v>1088.921</v>
      </c>
      <c r="F28" s="57">
        <f t="shared" si="1"/>
        <v>2203.0047199108217</v>
      </c>
    </row>
    <row r="29" spans="1:6">
      <c r="A29" s="54" t="s">
        <v>26</v>
      </c>
      <c r="B29" s="55">
        <v>621.15</v>
      </c>
      <c r="C29" s="55">
        <v>88.923000000000002</v>
      </c>
      <c r="D29" s="56">
        <f t="shared" si="0"/>
        <v>0.14315865732914757</v>
      </c>
      <c r="E29" s="55">
        <v>145.05600000000001</v>
      </c>
      <c r="F29" s="57">
        <f t="shared" si="1"/>
        <v>1631.2540062750918</v>
      </c>
    </row>
    <row r="30" spans="1:6">
      <c r="A30" s="54" t="s">
        <v>27</v>
      </c>
      <c r="B30" s="55">
        <v>2674.3290000000002</v>
      </c>
      <c r="C30" s="55">
        <v>352.221</v>
      </c>
      <c r="D30" s="56">
        <f t="shared" si="0"/>
        <v>0.13170443875828292</v>
      </c>
      <c r="E30" s="55">
        <v>620.577</v>
      </c>
      <c r="F30" s="57">
        <f t="shared" si="1"/>
        <v>1761.8966501145587</v>
      </c>
    </row>
    <row r="31" spans="1:6">
      <c r="A31" s="54" t="s">
        <v>28</v>
      </c>
      <c r="B31" s="55">
        <v>3083.0210000000002</v>
      </c>
      <c r="C31" s="55">
        <v>319.97300000000001</v>
      </c>
      <c r="D31" s="56">
        <f t="shared" si="0"/>
        <v>0.10378554022175003</v>
      </c>
      <c r="E31" s="55">
        <v>518.02099999999996</v>
      </c>
      <c r="F31" s="57">
        <f t="shared" si="1"/>
        <v>1618.9522240939077</v>
      </c>
    </row>
    <row r="32" spans="1:6">
      <c r="A32" s="54" t="s">
        <v>29</v>
      </c>
      <c r="B32" s="55">
        <v>4562.7700000000004</v>
      </c>
      <c r="C32" s="55">
        <v>680.76499999999999</v>
      </c>
      <c r="D32" s="56">
        <f t="shared" si="0"/>
        <v>0.14919993775710805</v>
      </c>
      <c r="E32" s="55">
        <v>1245.934</v>
      </c>
      <c r="F32" s="57">
        <f t="shared" si="1"/>
        <v>1830.1969108282594</v>
      </c>
    </row>
    <row r="33" spans="1:6">
      <c r="A33" s="54" t="s">
        <v>30</v>
      </c>
      <c r="B33" s="55">
        <v>2445.5990000000002</v>
      </c>
      <c r="C33" s="55">
        <v>272.17099999999999</v>
      </c>
      <c r="D33" s="56">
        <f t="shared" si="0"/>
        <v>0.11129011747224299</v>
      </c>
      <c r="E33" s="55">
        <v>442.07400000000001</v>
      </c>
      <c r="F33" s="57">
        <f t="shared" si="1"/>
        <v>1624.2509304812049</v>
      </c>
    </row>
    <row r="34" spans="1:6">
      <c r="A34" s="54" t="s">
        <v>31</v>
      </c>
      <c r="B34" s="55">
        <v>1169.598</v>
      </c>
      <c r="C34" s="55">
        <v>376.99799999999999</v>
      </c>
      <c r="D34" s="56">
        <f t="shared" si="0"/>
        <v>0.32233126253635863</v>
      </c>
      <c r="E34" s="55">
        <v>830.50800000000004</v>
      </c>
      <c r="F34" s="57">
        <f t="shared" si="1"/>
        <v>2202.9506787834421</v>
      </c>
    </row>
    <row r="35" spans="1:6">
      <c r="A35" s="54" t="s">
        <v>32</v>
      </c>
      <c r="B35" s="55">
        <v>2610.8389999999999</v>
      </c>
      <c r="C35" s="55">
        <v>451.57</v>
      </c>
      <c r="D35" s="56">
        <f t="shared" si="0"/>
        <v>0.17295972673918231</v>
      </c>
      <c r="E35" s="55">
        <v>826.976</v>
      </c>
      <c r="F35" s="57">
        <f t="shared" si="1"/>
        <v>1831.3351196935137</v>
      </c>
    </row>
    <row r="36" spans="1:6">
      <c r="A36" s="54" t="s">
        <v>33</v>
      </c>
      <c r="B36" s="55">
        <v>448.05</v>
      </c>
      <c r="C36" s="55">
        <v>74.626999999999995</v>
      </c>
      <c r="D36" s="56">
        <f t="shared" si="0"/>
        <v>0.16655953576609753</v>
      </c>
      <c r="E36" s="55">
        <v>125.715</v>
      </c>
      <c r="F36" s="57">
        <f t="shared" si="1"/>
        <v>1684.5779677596581</v>
      </c>
    </row>
    <row r="37" spans="1:6">
      <c r="A37" s="54" t="s">
        <v>34</v>
      </c>
      <c r="B37" s="55">
        <v>816.053</v>
      </c>
      <c r="C37" s="55">
        <v>113.877</v>
      </c>
      <c r="D37" s="56">
        <f t="shared" si="0"/>
        <v>0.13954608340389654</v>
      </c>
      <c r="E37" s="55">
        <v>198.80799999999999</v>
      </c>
      <c r="F37" s="57">
        <f t="shared" si="1"/>
        <v>1745.8134654056571</v>
      </c>
    </row>
    <row r="38" spans="1:6">
      <c r="A38" s="54" t="s">
        <v>35</v>
      </c>
      <c r="B38" s="55">
        <v>1150.204</v>
      </c>
      <c r="C38" s="55">
        <v>169.05500000000001</v>
      </c>
      <c r="D38" s="56">
        <f t="shared" si="0"/>
        <v>0.14697827515814588</v>
      </c>
      <c r="E38" s="55">
        <v>292.51100000000002</v>
      </c>
      <c r="F38" s="57">
        <f t="shared" si="1"/>
        <v>1730.2712135103959</v>
      </c>
    </row>
    <row r="39" spans="1:6">
      <c r="A39" s="54" t="s">
        <v>36</v>
      </c>
      <c r="B39" s="55">
        <v>650.23299999999995</v>
      </c>
      <c r="C39" s="55">
        <v>64.012</v>
      </c>
      <c r="D39" s="56">
        <f t="shared" si="0"/>
        <v>9.8444711357313461E-2</v>
      </c>
      <c r="E39" s="55">
        <v>100.43300000000001</v>
      </c>
      <c r="F39" s="57">
        <f t="shared" si="1"/>
        <v>1568.9714428544648</v>
      </c>
    </row>
    <row r="40" spans="1:6">
      <c r="A40" s="54" t="s">
        <v>37</v>
      </c>
      <c r="B40" s="55">
        <v>4152.741</v>
      </c>
      <c r="C40" s="55">
        <v>501.10500000000002</v>
      </c>
      <c r="D40" s="56">
        <f t="shared" si="0"/>
        <v>0.12066849341194166</v>
      </c>
      <c r="E40" s="55">
        <v>890.12199999999996</v>
      </c>
      <c r="F40" s="57">
        <f t="shared" si="1"/>
        <v>1776.3183364763872</v>
      </c>
    </row>
    <row r="41" spans="1:6">
      <c r="A41" s="54" t="s">
        <v>38</v>
      </c>
      <c r="B41" s="55">
        <v>843.476</v>
      </c>
      <c r="C41" s="55">
        <v>199.82499999999999</v>
      </c>
      <c r="D41" s="56">
        <f t="shared" ref="D41:D61" si="2">C41/B41</f>
        <v>0.23690656284233338</v>
      </c>
      <c r="E41" s="55">
        <v>373.09</v>
      </c>
      <c r="F41" s="57">
        <f t="shared" si="1"/>
        <v>1867.0836982359565</v>
      </c>
    </row>
    <row r="42" spans="1:6">
      <c r="A42" s="54" t="s">
        <v>39</v>
      </c>
      <c r="B42" s="55">
        <v>8715.9130000000005</v>
      </c>
      <c r="C42" s="55">
        <v>1527.318</v>
      </c>
      <c r="D42" s="56">
        <f t="shared" si="2"/>
        <v>0.17523327733996427</v>
      </c>
      <c r="E42" s="55">
        <v>2774.8850000000002</v>
      </c>
      <c r="F42" s="57">
        <f t="shared" si="1"/>
        <v>1816.8351319109709</v>
      </c>
    </row>
    <row r="43" spans="1:6">
      <c r="A43" s="54" t="s">
        <v>40</v>
      </c>
      <c r="B43" s="55">
        <v>3879.6089999999999</v>
      </c>
      <c r="C43" s="55">
        <v>788.52300000000002</v>
      </c>
      <c r="D43" s="56">
        <f t="shared" si="2"/>
        <v>0.20324805927607653</v>
      </c>
      <c r="E43" s="55">
        <v>1526.4649999999999</v>
      </c>
      <c r="F43" s="57">
        <f t="shared" si="1"/>
        <v>1935.8534881037078</v>
      </c>
    </row>
    <row r="44" spans="1:6">
      <c r="A44" s="54" t="s">
        <v>41</v>
      </c>
      <c r="B44" s="55">
        <v>307.23500000000001</v>
      </c>
      <c r="C44" s="55">
        <v>40.222000000000001</v>
      </c>
      <c r="D44" s="56">
        <f t="shared" si="2"/>
        <v>0.1309160740150048</v>
      </c>
      <c r="E44" s="55">
        <v>66.352999999999994</v>
      </c>
      <c r="F44" s="57">
        <f t="shared" si="1"/>
        <v>1649.6693351896972</v>
      </c>
    </row>
    <row r="45" spans="1:6">
      <c r="A45" s="54" t="s">
        <v>42</v>
      </c>
      <c r="B45" s="55">
        <v>5459.5479999999998</v>
      </c>
      <c r="C45" s="55">
        <v>815.69100000000003</v>
      </c>
      <c r="D45" s="56">
        <f t="shared" si="2"/>
        <v>0.14940632447960894</v>
      </c>
      <c r="E45" s="55">
        <v>1471.3409999999999</v>
      </c>
      <c r="F45" s="57">
        <f t="shared" si="1"/>
        <v>1803.7970260797285</v>
      </c>
    </row>
    <row r="46" spans="1:6">
      <c r="A46" s="54" t="s">
        <v>43</v>
      </c>
      <c r="B46" s="55">
        <v>1495.579</v>
      </c>
      <c r="C46" s="55">
        <v>318.87900000000002</v>
      </c>
      <c r="D46" s="56">
        <f t="shared" si="2"/>
        <v>0.21321441394938015</v>
      </c>
      <c r="E46" s="55">
        <v>607.09100000000001</v>
      </c>
      <c r="F46" s="57">
        <f t="shared" si="1"/>
        <v>1903.8287250022736</v>
      </c>
    </row>
    <row r="47" spans="1:6">
      <c r="A47" s="54" t="s">
        <v>44</v>
      </c>
      <c r="B47" s="55">
        <v>1645.481</v>
      </c>
      <c r="C47" s="55">
        <v>231.934</v>
      </c>
      <c r="D47" s="56">
        <f t="shared" si="2"/>
        <v>0.14095209850493565</v>
      </c>
      <c r="E47" s="55">
        <v>390.85700000000003</v>
      </c>
      <c r="F47" s="57">
        <f t="shared" si="1"/>
        <v>1685.207860856968</v>
      </c>
    </row>
    <row r="48" spans="1:6">
      <c r="A48" s="54" t="s">
        <v>45</v>
      </c>
      <c r="B48" s="55">
        <v>5867.0519999999997</v>
      </c>
      <c r="C48" s="55">
        <v>799.33500000000004</v>
      </c>
      <c r="D48" s="56">
        <f t="shared" si="2"/>
        <v>0.13624133551228113</v>
      </c>
      <c r="E48" s="55">
        <v>1376.5329999999999</v>
      </c>
      <c r="F48" s="57">
        <f t="shared" si="1"/>
        <v>1722.0977437494917</v>
      </c>
    </row>
    <row r="49" spans="1:6">
      <c r="A49" s="54" t="s">
        <v>46</v>
      </c>
      <c r="B49" s="55">
        <v>502.44</v>
      </c>
      <c r="C49" s="55">
        <v>68.034000000000006</v>
      </c>
      <c r="D49" s="56">
        <f t="shared" si="2"/>
        <v>0.13540721280152856</v>
      </c>
      <c r="E49" s="55">
        <v>119.536</v>
      </c>
      <c r="F49" s="57">
        <f t="shared" si="1"/>
        <v>1757.0038510156685</v>
      </c>
    </row>
    <row r="50" spans="1:6">
      <c r="A50" s="54" t="s">
        <v>47</v>
      </c>
      <c r="B50" s="55">
        <v>1885.3510000000001</v>
      </c>
      <c r="C50" s="55">
        <v>439.01</v>
      </c>
      <c r="D50" s="56">
        <f t="shared" si="2"/>
        <v>0.23285319285374445</v>
      </c>
      <c r="E50" s="55">
        <v>864.26700000000005</v>
      </c>
      <c r="F50" s="57">
        <f t="shared" si="1"/>
        <v>1968.6726953827931</v>
      </c>
    </row>
    <row r="51" spans="1:6">
      <c r="A51" s="54" t="s">
        <v>48</v>
      </c>
      <c r="B51" s="55">
        <v>367.10500000000002</v>
      </c>
      <c r="C51" s="55">
        <v>56.414999999999999</v>
      </c>
      <c r="D51" s="56">
        <f t="shared" si="2"/>
        <v>0.15367537897876629</v>
      </c>
      <c r="E51" s="55">
        <v>95.966999999999999</v>
      </c>
      <c r="F51" s="57">
        <f t="shared" si="1"/>
        <v>1701.0901356022334</v>
      </c>
    </row>
    <row r="52" spans="1:6">
      <c r="A52" s="54" t="s">
        <v>49</v>
      </c>
      <c r="B52" s="55">
        <v>2657.79</v>
      </c>
      <c r="C52" s="55">
        <v>565.09</v>
      </c>
      <c r="D52" s="56">
        <f t="shared" si="2"/>
        <v>0.2126164971649378</v>
      </c>
      <c r="E52" s="55">
        <v>1077.4680000000001</v>
      </c>
      <c r="F52" s="57">
        <f t="shared" si="1"/>
        <v>1906.7192836539311</v>
      </c>
    </row>
    <row r="53" spans="1:6">
      <c r="A53" s="54" t="s">
        <v>50</v>
      </c>
      <c r="B53" s="55">
        <v>9727.7029999999995</v>
      </c>
      <c r="C53" s="55">
        <v>2288.8490000000002</v>
      </c>
      <c r="D53" s="56">
        <f t="shared" si="2"/>
        <v>0.23529182582979766</v>
      </c>
      <c r="E53" s="55">
        <v>4826.049</v>
      </c>
      <c r="F53" s="57">
        <f t="shared" si="1"/>
        <v>2108.5047550100508</v>
      </c>
    </row>
    <row r="54" spans="1:6">
      <c r="A54" s="54" t="s">
        <v>51</v>
      </c>
      <c r="B54" s="55">
        <v>1030.683</v>
      </c>
      <c r="C54" s="55">
        <v>145.62200000000001</v>
      </c>
      <c r="D54" s="56">
        <f t="shared" si="2"/>
        <v>0.14128689422450941</v>
      </c>
      <c r="E54" s="55">
        <v>260.63900000000001</v>
      </c>
      <c r="F54" s="57">
        <f t="shared" si="1"/>
        <v>1789.8325802419963</v>
      </c>
    </row>
    <row r="55" spans="1:6">
      <c r="A55" s="54" t="s">
        <v>52</v>
      </c>
      <c r="B55" s="55">
        <v>309.83100000000002</v>
      </c>
      <c r="C55" s="55">
        <v>38.823999999999998</v>
      </c>
      <c r="D55" s="56">
        <f t="shared" si="2"/>
        <v>0.12530702221533674</v>
      </c>
      <c r="E55" s="55">
        <v>59.499000000000002</v>
      </c>
      <c r="F55" s="57">
        <f t="shared" si="1"/>
        <v>1532.531423861529</v>
      </c>
    </row>
    <row r="56" spans="1:6">
      <c r="A56" s="54" t="s">
        <v>53</v>
      </c>
      <c r="B56" s="55">
        <v>3540.7570000000001</v>
      </c>
      <c r="C56" s="55">
        <v>503.89600000000002</v>
      </c>
      <c r="D56" s="56">
        <f t="shared" si="2"/>
        <v>0.14231307034060794</v>
      </c>
      <c r="E56" s="55">
        <v>908.48099999999999</v>
      </c>
      <c r="F56" s="57">
        <f t="shared" si="1"/>
        <v>1802.9136964770507</v>
      </c>
    </row>
    <row r="57" spans="1:6">
      <c r="A57" s="54" t="s">
        <v>54</v>
      </c>
      <c r="B57" s="55">
        <v>2931.9110000000001</v>
      </c>
      <c r="C57" s="55">
        <v>364.92899999999997</v>
      </c>
      <c r="D57" s="56">
        <f t="shared" si="2"/>
        <v>0.12446796645600769</v>
      </c>
      <c r="E57" s="55">
        <v>617.971</v>
      </c>
      <c r="F57" s="57">
        <f t="shared" si="1"/>
        <v>1693.4006340959475</v>
      </c>
    </row>
    <row r="58" spans="1:6">
      <c r="A58" s="54" t="s">
        <v>55</v>
      </c>
      <c r="B58" s="55">
        <v>753.59299999999996</v>
      </c>
      <c r="C58" s="55">
        <v>146.84</v>
      </c>
      <c r="D58" s="56">
        <f t="shared" si="2"/>
        <v>0.1948531899845142</v>
      </c>
      <c r="E58" s="55">
        <v>256.23399999999998</v>
      </c>
      <c r="F58" s="57">
        <f t="shared" si="1"/>
        <v>1744.9877417597384</v>
      </c>
    </row>
    <row r="59" spans="1:6">
      <c r="A59" s="54" t="s">
        <v>56</v>
      </c>
      <c r="B59" s="55">
        <v>2656.0459999999998</v>
      </c>
      <c r="C59" s="55">
        <v>309.55200000000002</v>
      </c>
      <c r="D59" s="56">
        <f t="shared" si="2"/>
        <v>0.11654617427559615</v>
      </c>
      <c r="E59" s="55">
        <v>522.67499999999995</v>
      </c>
      <c r="F59" s="57">
        <f t="shared" si="1"/>
        <v>1688.4885253527675</v>
      </c>
    </row>
    <row r="60" spans="1:6">
      <c r="A60" s="54" t="s">
        <v>57</v>
      </c>
      <c r="B60" s="55">
        <v>248.21199999999999</v>
      </c>
      <c r="C60" s="55">
        <v>33.207999999999998</v>
      </c>
      <c r="D60" s="56">
        <f t="shared" si="2"/>
        <v>0.13378885791178508</v>
      </c>
      <c r="E60" s="55">
        <v>55.091999999999999</v>
      </c>
      <c r="F60" s="57">
        <f t="shared" si="1"/>
        <v>1658.9978318477476</v>
      </c>
    </row>
    <row r="61" spans="1:6">
      <c r="A61" s="58" t="s">
        <v>71</v>
      </c>
      <c r="B61" s="59">
        <v>1594.4110000000001</v>
      </c>
      <c r="C61" s="59">
        <v>29.085000000000001</v>
      </c>
      <c r="D61" s="60">
        <f t="shared" si="2"/>
        <v>1.8241846048478089E-2</v>
      </c>
      <c r="E61" s="59">
        <v>48.23</v>
      </c>
      <c r="F61" s="61">
        <f t="shared" si="1"/>
        <v>1658.2430806257521</v>
      </c>
    </row>
    <row r="62" spans="1:6">
      <c r="B62" s="64"/>
      <c r="C62" s="64"/>
      <c r="E62" s="64"/>
    </row>
    <row r="63" spans="1:6">
      <c r="A63" s="3" t="s">
        <v>74</v>
      </c>
    </row>
    <row r="64" spans="1:6">
      <c r="A64" s="3" t="s">
        <v>76</v>
      </c>
    </row>
    <row r="65" spans="1:1">
      <c r="A65" s="3" t="s">
        <v>75</v>
      </c>
    </row>
    <row r="66" spans="1:1">
      <c r="A66" s="3" t="s">
        <v>77</v>
      </c>
    </row>
    <row r="67" spans="1:1">
      <c r="A67" s="3" t="s">
        <v>78</v>
      </c>
    </row>
    <row r="68" spans="1:1">
      <c r="A68" s="3" t="s">
        <v>80</v>
      </c>
    </row>
    <row r="69" spans="1:1">
      <c r="A69" s="3" t="s">
        <v>79</v>
      </c>
    </row>
    <row r="70" spans="1:1">
      <c r="A70" s="3" t="s">
        <v>73</v>
      </c>
    </row>
    <row r="71" spans="1:1">
      <c r="A71" s="3" t="s">
        <v>83</v>
      </c>
    </row>
    <row r="72" spans="1:1">
      <c r="A72" s="3" t="s">
        <v>81</v>
      </c>
    </row>
    <row r="73" spans="1:1">
      <c r="A73" s="3" t="s">
        <v>82</v>
      </c>
    </row>
    <row r="74" spans="1:1">
      <c r="A74" s="3" t="s">
        <v>84</v>
      </c>
    </row>
    <row r="75" spans="1:1">
      <c r="A75" s="63" t="s">
        <v>85</v>
      </c>
    </row>
    <row r="76" spans="1:1">
      <c r="A76" s="63" t="s">
        <v>86</v>
      </c>
    </row>
    <row r="77" spans="1:1">
      <c r="A77" s="63" t="s">
        <v>87</v>
      </c>
    </row>
    <row r="78" spans="1:1">
      <c r="A78" s="3" t="s">
        <v>88</v>
      </c>
    </row>
    <row r="79" spans="1:1">
      <c r="A79" s="3" t="s">
        <v>89</v>
      </c>
    </row>
    <row r="80" spans="1:1">
      <c r="A80" s="3" t="s">
        <v>90</v>
      </c>
    </row>
    <row r="81" spans="1:1">
      <c r="A81" s="3" t="s">
        <v>91</v>
      </c>
    </row>
    <row r="82" spans="1:1">
      <c r="A82" s="3" t="s">
        <v>92</v>
      </c>
    </row>
    <row r="83" spans="1:1">
      <c r="A83" s="3" t="s">
        <v>93</v>
      </c>
    </row>
    <row r="84" spans="1:1">
      <c r="A84" s="3" t="s">
        <v>94</v>
      </c>
    </row>
    <row r="85" spans="1:1">
      <c r="A85" s="3" t="s">
        <v>95</v>
      </c>
    </row>
    <row r="86" spans="1:1">
      <c r="A86" s="3" t="s">
        <v>64</v>
      </c>
    </row>
  </sheetData>
  <phoneticPr fontId="2" type="noConversion"/>
  <pageMargins left="0.75" right="0.75" top="1" bottom="1" header="0.5" footer="0.5"/>
  <pageSetup scale="5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topLeftCell="A28" zoomScaleNormal="100" workbookViewId="0">
      <selection activeCell="Q56" sqref="Q56"/>
    </sheetView>
  </sheetViews>
  <sheetFormatPr defaultRowHeight="12.75"/>
  <cols>
    <col min="1" max="1" width="18.42578125" style="35" customWidth="1"/>
    <col min="2" max="6" width="11.5703125" style="35" customWidth="1"/>
    <col min="7" max="16384" width="9.140625" style="35"/>
  </cols>
  <sheetData>
    <row r="1" spans="1:6">
      <c r="A1" s="36" t="s">
        <v>97</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c r="A8" s="50" t="s">
        <v>65</v>
      </c>
      <c r="B8" s="51">
        <v>133092.565</v>
      </c>
      <c r="C8" s="51">
        <v>22418.11</v>
      </c>
      <c r="D8" s="52">
        <f t="shared" ref="D8:D39" si="0">C8/B8</f>
        <v>0.16843998761313225</v>
      </c>
      <c r="E8" s="51">
        <v>40716.230000000003</v>
      </c>
      <c r="F8" s="53">
        <f>E8*1000/C8</f>
        <v>1816.2204574783511</v>
      </c>
    </row>
    <row r="9" spans="1:6">
      <c r="A9" s="54" t="s">
        <v>7</v>
      </c>
      <c r="B9" s="55">
        <v>1910.403</v>
      </c>
      <c r="C9" s="55">
        <v>490.84</v>
      </c>
      <c r="D9" s="56">
        <f t="shared" si="0"/>
        <v>0.25693008229153741</v>
      </c>
      <c r="E9" s="55">
        <v>1022.676</v>
      </c>
      <c r="F9" s="57">
        <f t="shared" ref="F9:F60" si="1">E9*1000/C9</f>
        <v>2083.5221253361588</v>
      </c>
    </row>
    <row r="10" spans="1:6">
      <c r="A10" s="54" t="s">
        <v>8</v>
      </c>
      <c r="B10" s="55">
        <v>345.209</v>
      </c>
      <c r="C10" s="55">
        <v>40.622</v>
      </c>
      <c r="D10" s="56">
        <f t="shared" si="0"/>
        <v>0.11767364118548473</v>
      </c>
      <c r="E10" s="55">
        <v>62.054000000000002</v>
      </c>
      <c r="F10" s="57">
        <f t="shared" si="1"/>
        <v>1527.5958840037417</v>
      </c>
    </row>
    <row r="11" spans="1:6">
      <c r="A11" s="54" t="s">
        <v>9</v>
      </c>
      <c r="B11" s="55">
        <v>2372.5189999999998</v>
      </c>
      <c r="C11" s="55">
        <v>407.68900000000002</v>
      </c>
      <c r="D11" s="56">
        <f t="shared" si="0"/>
        <v>0.17183803375231138</v>
      </c>
      <c r="E11" s="55">
        <v>739.20100000000002</v>
      </c>
      <c r="F11" s="57">
        <f t="shared" si="1"/>
        <v>1813.1492387579747</v>
      </c>
    </row>
    <row r="12" spans="1:6">
      <c r="A12" s="54" t="s">
        <v>10</v>
      </c>
      <c r="B12" s="55">
        <v>1136.0309999999999</v>
      </c>
      <c r="C12" s="55">
        <v>281.721</v>
      </c>
      <c r="D12" s="56">
        <f t="shared" si="0"/>
        <v>0.24798707077535737</v>
      </c>
      <c r="E12" s="55">
        <v>546.23800000000006</v>
      </c>
      <c r="F12" s="57">
        <f t="shared" si="1"/>
        <v>1938.9324899457265</v>
      </c>
    </row>
    <row r="13" spans="1:6">
      <c r="A13" s="54" t="s">
        <v>11</v>
      </c>
      <c r="B13" s="55">
        <v>15327.237999999999</v>
      </c>
      <c r="C13" s="55">
        <v>2506.6460000000002</v>
      </c>
      <c r="D13" s="56">
        <f t="shared" si="0"/>
        <v>0.16354192451373173</v>
      </c>
      <c r="E13" s="55">
        <v>4449.3440000000001</v>
      </c>
      <c r="F13" s="57">
        <f t="shared" si="1"/>
        <v>1775.0188897833996</v>
      </c>
    </row>
    <row r="14" spans="1:6">
      <c r="A14" s="54" t="s">
        <v>12</v>
      </c>
      <c r="B14" s="55">
        <v>2110.355</v>
      </c>
      <c r="C14" s="55">
        <v>270.17599999999999</v>
      </c>
      <c r="D14" s="56">
        <f t="shared" si="0"/>
        <v>0.12802395805445055</v>
      </c>
      <c r="E14" s="55">
        <v>439.81599999999997</v>
      </c>
      <c r="F14" s="57">
        <f t="shared" si="1"/>
        <v>1627.8870069880375</v>
      </c>
    </row>
    <row r="15" spans="1:6">
      <c r="A15" s="54" t="s">
        <v>13</v>
      </c>
      <c r="B15" s="55">
        <v>1665.154</v>
      </c>
      <c r="C15" s="55">
        <v>169.96600000000001</v>
      </c>
      <c r="D15" s="56">
        <f t="shared" si="0"/>
        <v>0.10207224076571897</v>
      </c>
      <c r="E15" s="55">
        <v>273.37900000000002</v>
      </c>
      <c r="F15" s="57">
        <f t="shared" si="1"/>
        <v>1608.4334513961614</v>
      </c>
    </row>
    <row r="16" spans="1:6">
      <c r="A16" s="54" t="s">
        <v>14</v>
      </c>
      <c r="B16" s="55">
        <v>395.65699999999998</v>
      </c>
      <c r="C16" s="55">
        <v>57.975999999999999</v>
      </c>
      <c r="D16" s="56">
        <f t="shared" si="0"/>
        <v>0.14653095989708259</v>
      </c>
      <c r="E16" s="55">
        <v>101.46</v>
      </c>
      <c r="F16" s="57">
        <f t="shared" si="1"/>
        <v>1750.0344970332551</v>
      </c>
    </row>
    <row r="17" spans="1:6">
      <c r="A17" s="54" t="s">
        <v>15</v>
      </c>
      <c r="B17" s="55">
        <v>277.88400000000001</v>
      </c>
      <c r="C17" s="55">
        <v>50.095999999999997</v>
      </c>
      <c r="D17" s="56">
        <f t="shared" si="0"/>
        <v>0.18027666220437302</v>
      </c>
      <c r="E17" s="55">
        <v>86.465000000000003</v>
      </c>
      <c r="F17" s="57">
        <f t="shared" si="1"/>
        <v>1725.9861066751837</v>
      </c>
    </row>
    <row r="18" spans="1:6">
      <c r="A18" s="54" t="s">
        <v>16</v>
      </c>
      <c r="B18" s="55">
        <v>8173.2709999999997</v>
      </c>
      <c r="C18" s="55">
        <v>1615.204</v>
      </c>
      <c r="D18" s="56">
        <f t="shared" si="0"/>
        <v>0.19762026733238136</v>
      </c>
      <c r="E18" s="55">
        <v>2934.123</v>
      </c>
      <c r="F18" s="57">
        <f t="shared" si="1"/>
        <v>1816.5649664067203</v>
      </c>
    </row>
    <row r="19" spans="1:6">
      <c r="A19" s="54" t="s">
        <v>17</v>
      </c>
      <c r="B19" s="55">
        <v>3782.8670000000002</v>
      </c>
      <c r="C19" s="55">
        <v>865.36800000000005</v>
      </c>
      <c r="D19" s="56">
        <f t="shared" si="0"/>
        <v>0.22875982687205235</v>
      </c>
      <c r="E19" s="55">
        <v>1732.097</v>
      </c>
      <c r="F19" s="57">
        <f t="shared" si="1"/>
        <v>2001.5727413077441</v>
      </c>
    </row>
    <row r="20" spans="1:6">
      <c r="A20" s="54" t="s">
        <v>18</v>
      </c>
      <c r="B20" s="55">
        <v>606.12900000000002</v>
      </c>
      <c r="C20" s="55">
        <v>88.731999999999999</v>
      </c>
      <c r="D20" s="56">
        <f t="shared" si="0"/>
        <v>0.14639127974408087</v>
      </c>
      <c r="E20" s="55">
        <v>141.483</v>
      </c>
      <c r="F20" s="57">
        <f t="shared" si="1"/>
        <v>1594.4980390389037</v>
      </c>
    </row>
    <row r="21" spans="1:6">
      <c r="A21" s="54" t="s">
        <v>19</v>
      </c>
      <c r="B21" s="55">
        <v>594.28200000000004</v>
      </c>
      <c r="C21" s="55">
        <v>103.39700000000001</v>
      </c>
      <c r="D21" s="56">
        <f t="shared" si="0"/>
        <v>0.17398642395361125</v>
      </c>
      <c r="E21" s="55">
        <v>179.113</v>
      </c>
      <c r="F21" s="57">
        <f t="shared" si="1"/>
        <v>1732.284302252483</v>
      </c>
    </row>
    <row r="22" spans="1:6">
      <c r="A22" s="54" t="s">
        <v>20</v>
      </c>
      <c r="B22" s="55">
        <v>5762.8890000000001</v>
      </c>
      <c r="C22" s="55">
        <v>867.64599999999996</v>
      </c>
      <c r="D22" s="56">
        <f t="shared" si="0"/>
        <v>0.15055747212899639</v>
      </c>
      <c r="E22" s="55">
        <v>1576.538</v>
      </c>
      <c r="F22" s="57">
        <f t="shared" si="1"/>
        <v>1817.0290648490284</v>
      </c>
    </row>
    <row r="23" spans="1:6">
      <c r="A23" s="54" t="s">
        <v>21</v>
      </c>
      <c r="B23" s="55">
        <v>2854.9110000000001</v>
      </c>
      <c r="C23" s="55">
        <v>434.73</v>
      </c>
      <c r="D23" s="56">
        <f t="shared" si="0"/>
        <v>0.15227444918598163</v>
      </c>
      <c r="E23" s="55">
        <v>756.64700000000005</v>
      </c>
      <c r="F23" s="57">
        <f t="shared" si="1"/>
        <v>1740.4987003427414</v>
      </c>
    </row>
    <row r="24" spans="1:6">
      <c r="A24" s="54" t="s">
        <v>22</v>
      </c>
      <c r="B24" s="55">
        <v>1334.499</v>
      </c>
      <c r="C24" s="55">
        <v>173.10900000000001</v>
      </c>
      <c r="D24" s="56">
        <f t="shared" si="0"/>
        <v>0.12971834373798707</v>
      </c>
      <c r="E24" s="55">
        <v>279.60700000000003</v>
      </c>
      <c r="F24" s="57">
        <f t="shared" si="1"/>
        <v>1615.2077592730591</v>
      </c>
    </row>
    <row r="25" spans="1:6">
      <c r="A25" s="54" t="s">
        <v>23</v>
      </c>
      <c r="B25" s="55">
        <v>1229.4970000000001</v>
      </c>
      <c r="C25" s="55">
        <v>178.744</v>
      </c>
      <c r="D25" s="56">
        <f t="shared" si="0"/>
        <v>0.1453797772585049</v>
      </c>
      <c r="E25" s="55">
        <v>306</v>
      </c>
      <c r="F25" s="57">
        <f t="shared" si="1"/>
        <v>1711.9455757955511</v>
      </c>
    </row>
    <row r="26" spans="1:6">
      <c r="A26" s="54" t="s">
        <v>24</v>
      </c>
      <c r="B26" s="55">
        <v>1757.624</v>
      </c>
      <c r="C26" s="55">
        <v>345.39100000000002</v>
      </c>
      <c r="D26" s="56">
        <f t="shared" si="0"/>
        <v>0.19651017510002139</v>
      </c>
      <c r="E26" s="55">
        <v>608.96699999999998</v>
      </c>
      <c r="F26" s="57">
        <f t="shared" si="1"/>
        <v>1763.1235324603131</v>
      </c>
    </row>
    <row r="27" spans="1:6">
      <c r="A27" s="54" t="s">
        <v>25</v>
      </c>
      <c r="B27" s="55">
        <v>1869.153</v>
      </c>
      <c r="C27" s="55">
        <v>539.45100000000002</v>
      </c>
      <c r="D27" s="56">
        <f t="shared" si="0"/>
        <v>0.28860719266962098</v>
      </c>
      <c r="E27" s="55">
        <v>1156.2049999999999</v>
      </c>
      <c r="F27" s="57">
        <f t="shared" si="1"/>
        <v>2143.2993914183121</v>
      </c>
    </row>
    <row r="28" spans="1:6">
      <c r="A28" s="54" t="s">
        <v>26</v>
      </c>
      <c r="B28" s="55">
        <v>618.85199999999998</v>
      </c>
      <c r="C28" s="55">
        <v>87.147999999999996</v>
      </c>
      <c r="D28" s="56">
        <f t="shared" si="0"/>
        <v>0.14082203822561776</v>
      </c>
      <c r="E28" s="55">
        <v>137.94</v>
      </c>
      <c r="F28" s="57">
        <f t="shared" si="1"/>
        <v>1582.8246201863496</v>
      </c>
    </row>
    <row r="29" spans="1:6">
      <c r="A29" s="54" t="s">
        <v>27</v>
      </c>
      <c r="B29" s="55">
        <v>2635.59</v>
      </c>
      <c r="C29" s="55">
        <v>349.54399999999998</v>
      </c>
      <c r="D29" s="56">
        <f t="shared" si="0"/>
        <v>0.13262457362488095</v>
      </c>
      <c r="E29" s="55">
        <v>597.43600000000004</v>
      </c>
      <c r="F29" s="57">
        <f t="shared" si="1"/>
        <v>1709.1868262650769</v>
      </c>
    </row>
    <row r="30" spans="1:6">
      <c r="A30" s="54" t="s">
        <v>28</v>
      </c>
      <c r="B30" s="55">
        <v>3061.22</v>
      </c>
      <c r="C30" s="55">
        <v>313.69400000000002</v>
      </c>
      <c r="D30" s="56">
        <f t="shared" si="0"/>
        <v>0.10247352362783467</v>
      </c>
      <c r="E30" s="55">
        <v>492.911</v>
      </c>
      <c r="F30" s="57">
        <f t="shared" si="1"/>
        <v>1571.3115328951142</v>
      </c>
    </row>
    <row r="31" spans="1:6">
      <c r="A31" s="54" t="s">
        <v>29</v>
      </c>
      <c r="B31" s="55">
        <v>4561.0870000000004</v>
      </c>
      <c r="C31" s="55">
        <v>662.91200000000003</v>
      </c>
      <c r="D31" s="56">
        <f t="shared" si="0"/>
        <v>0.14534079266630959</v>
      </c>
      <c r="E31" s="55">
        <v>1169.2919999999999</v>
      </c>
      <c r="F31" s="57">
        <f t="shared" si="1"/>
        <v>1763.8721278239041</v>
      </c>
    </row>
    <row r="32" spans="1:6">
      <c r="A32" s="54" t="s">
        <v>30</v>
      </c>
      <c r="B32" s="55">
        <v>2407.7919999999999</v>
      </c>
      <c r="C32" s="55">
        <v>263.56799999999998</v>
      </c>
      <c r="D32" s="56">
        <f t="shared" si="0"/>
        <v>0.10946460491603925</v>
      </c>
      <c r="E32" s="55">
        <v>411.78500000000003</v>
      </c>
      <c r="F32" s="57">
        <f t="shared" si="1"/>
        <v>1562.3482365082257</v>
      </c>
    </row>
    <row r="33" spans="1:6">
      <c r="A33" s="54" t="s">
        <v>31</v>
      </c>
      <c r="B33" s="55">
        <v>1165.951</v>
      </c>
      <c r="C33" s="55">
        <v>374.25700000000001</v>
      </c>
      <c r="D33" s="56">
        <f t="shared" si="0"/>
        <v>0.3209886178750222</v>
      </c>
      <c r="E33" s="55">
        <v>797.08699999999999</v>
      </c>
      <c r="F33" s="57">
        <f t="shared" si="1"/>
        <v>2129.7851476391893</v>
      </c>
    </row>
    <row r="34" spans="1:6">
      <c r="A34" s="54" t="s">
        <v>32</v>
      </c>
      <c r="B34" s="55">
        <v>2585.5129999999999</v>
      </c>
      <c r="C34" s="55">
        <v>443.80799999999999</v>
      </c>
      <c r="D34" s="56">
        <f t="shared" si="0"/>
        <v>0.17165181532639751</v>
      </c>
      <c r="E34" s="55">
        <v>783.73</v>
      </c>
      <c r="F34" s="57">
        <f t="shared" si="1"/>
        <v>1765.9212993005985</v>
      </c>
    </row>
    <row r="35" spans="1:6">
      <c r="A35" s="54" t="s">
        <v>33</v>
      </c>
      <c r="B35" s="55">
        <v>439.714</v>
      </c>
      <c r="C35" s="55">
        <v>74.620999999999995</v>
      </c>
      <c r="D35" s="56">
        <f t="shared" si="0"/>
        <v>0.16970348908608776</v>
      </c>
      <c r="E35" s="55">
        <v>123.01900000000001</v>
      </c>
      <c r="F35" s="57">
        <f t="shared" si="1"/>
        <v>1648.5841787164472</v>
      </c>
    </row>
    <row r="36" spans="1:6">
      <c r="A36" s="54" t="s">
        <v>34</v>
      </c>
      <c r="B36" s="55">
        <v>808.78</v>
      </c>
      <c r="C36" s="55">
        <v>111.738</v>
      </c>
      <c r="D36" s="56">
        <f t="shared" si="0"/>
        <v>0.13815623531739163</v>
      </c>
      <c r="E36" s="55">
        <v>188.93199999999999</v>
      </c>
      <c r="F36" s="57">
        <f t="shared" si="1"/>
        <v>1690.8482342622922</v>
      </c>
    </row>
    <row r="37" spans="1:6">
      <c r="A37" s="54" t="s">
        <v>35</v>
      </c>
      <c r="B37" s="55">
        <v>1092.5999999999999</v>
      </c>
      <c r="C37" s="55">
        <v>163.97399999999999</v>
      </c>
      <c r="D37" s="56">
        <f t="shared" si="0"/>
        <v>0.15007688083470622</v>
      </c>
      <c r="E37" s="55">
        <v>276.19200000000001</v>
      </c>
      <c r="F37" s="57">
        <f t="shared" si="1"/>
        <v>1684.3645943869151</v>
      </c>
    </row>
    <row r="38" spans="1:6">
      <c r="A38" s="54" t="s">
        <v>36</v>
      </c>
      <c r="B38" s="55">
        <v>643.07600000000002</v>
      </c>
      <c r="C38" s="55">
        <v>63.343000000000004</v>
      </c>
      <c r="D38" s="56">
        <f t="shared" si="0"/>
        <v>9.8500021770366181E-2</v>
      </c>
      <c r="E38" s="55">
        <v>97.272999999999996</v>
      </c>
      <c r="F38" s="57">
        <f t="shared" si="1"/>
        <v>1535.6550842239867</v>
      </c>
    </row>
    <row r="39" spans="1:6">
      <c r="A39" s="54" t="s">
        <v>37</v>
      </c>
      <c r="B39" s="55">
        <v>4107.1180000000004</v>
      </c>
      <c r="C39" s="55">
        <v>496.81299999999999</v>
      </c>
      <c r="D39" s="56">
        <f t="shared" si="0"/>
        <v>0.12096389731193502</v>
      </c>
      <c r="E39" s="55">
        <v>857.95399999999995</v>
      </c>
      <c r="F39" s="57">
        <f t="shared" si="1"/>
        <v>1726.9153584950475</v>
      </c>
    </row>
    <row r="40" spans="1:6">
      <c r="A40" s="54" t="s">
        <v>38</v>
      </c>
      <c r="B40" s="55">
        <v>827.18200000000002</v>
      </c>
      <c r="C40" s="55">
        <v>199.55199999999999</v>
      </c>
      <c r="D40" s="56">
        <f t="shared" ref="D40:D60" si="2">C40/B40</f>
        <v>0.24124316051364753</v>
      </c>
      <c r="E40" s="55">
        <v>364.43599999999998</v>
      </c>
      <c r="F40" s="57">
        <f t="shared" si="1"/>
        <v>1826.2708466966005</v>
      </c>
    </row>
    <row r="41" spans="1:6">
      <c r="A41" s="54" t="s">
        <v>39</v>
      </c>
      <c r="B41" s="55">
        <v>8625.4320000000007</v>
      </c>
      <c r="C41" s="55">
        <v>1506.529</v>
      </c>
      <c r="D41" s="56">
        <f t="shared" si="2"/>
        <v>0.1746612807335331</v>
      </c>
      <c r="E41" s="55">
        <v>2672.9749999999999</v>
      </c>
      <c r="F41" s="57">
        <f t="shared" si="1"/>
        <v>1774.2605684988473</v>
      </c>
    </row>
    <row r="42" spans="1:6">
      <c r="A42" s="54" t="s">
        <v>40</v>
      </c>
      <c r="B42" s="55">
        <v>3769.92</v>
      </c>
      <c r="C42" s="55">
        <v>765.99699999999996</v>
      </c>
      <c r="D42" s="56">
        <f t="shared" si="2"/>
        <v>0.2031865397674221</v>
      </c>
      <c r="E42" s="55">
        <v>1433.8130000000001</v>
      </c>
      <c r="F42" s="57">
        <f t="shared" si="1"/>
        <v>1871.8258687697212</v>
      </c>
    </row>
    <row r="43" spans="1:6">
      <c r="A43" s="54" t="s">
        <v>41</v>
      </c>
      <c r="B43" s="55">
        <v>305.02999999999997</v>
      </c>
      <c r="C43" s="55">
        <v>40.046999999999997</v>
      </c>
      <c r="D43" s="56">
        <f t="shared" si="2"/>
        <v>0.13128872569911157</v>
      </c>
      <c r="E43" s="55">
        <v>64.533000000000001</v>
      </c>
      <c r="F43" s="57">
        <f t="shared" si="1"/>
        <v>1611.4315679077085</v>
      </c>
    </row>
    <row r="44" spans="1:6">
      <c r="A44" s="54" t="s">
        <v>42</v>
      </c>
      <c r="B44" s="55">
        <v>5447.0640000000003</v>
      </c>
      <c r="C44" s="55">
        <v>799.41200000000003</v>
      </c>
      <c r="D44" s="56">
        <f t="shared" si="2"/>
        <v>0.14676016290610869</v>
      </c>
      <c r="E44" s="55">
        <v>1403.191</v>
      </c>
      <c r="F44" s="57">
        <f t="shared" si="1"/>
        <v>1755.2788799767829</v>
      </c>
    </row>
    <row r="45" spans="1:6">
      <c r="A45" s="54" t="s">
        <v>43</v>
      </c>
      <c r="B45" s="55">
        <v>1476.1279999999999</v>
      </c>
      <c r="C45" s="55">
        <v>316.23099999999999</v>
      </c>
      <c r="D45" s="56">
        <f t="shared" si="2"/>
        <v>0.21423006676927747</v>
      </c>
      <c r="E45" s="55">
        <v>584.88</v>
      </c>
      <c r="F45" s="57">
        <f t="shared" si="1"/>
        <v>1849.5340431519996</v>
      </c>
    </row>
    <row r="46" spans="1:6">
      <c r="A46" s="54" t="s">
        <v>44</v>
      </c>
      <c r="B46" s="55">
        <v>1604.383</v>
      </c>
      <c r="C46" s="55">
        <v>230.21100000000001</v>
      </c>
      <c r="D46" s="56">
        <f t="shared" si="2"/>
        <v>0.14348880535383385</v>
      </c>
      <c r="E46" s="55">
        <v>375.54</v>
      </c>
      <c r="F46" s="57">
        <f t="shared" si="1"/>
        <v>1631.2860810300115</v>
      </c>
    </row>
    <row r="47" spans="1:6">
      <c r="A47" s="54" t="s">
        <v>45</v>
      </c>
      <c r="B47" s="55">
        <v>5811.2269999999999</v>
      </c>
      <c r="C47" s="55">
        <v>782.51700000000005</v>
      </c>
      <c r="D47" s="56">
        <f t="shared" si="2"/>
        <v>0.13465607177279429</v>
      </c>
      <c r="E47" s="55">
        <v>1304.085</v>
      </c>
      <c r="F47" s="57">
        <f t="shared" si="1"/>
        <v>1666.5260946407552</v>
      </c>
    </row>
    <row r="48" spans="1:6">
      <c r="A48" s="54" t="s">
        <v>46</v>
      </c>
      <c r="B48" s="55">
        <v>500.31400000000002</v>
      </c>
      <c r="C48" s="55">
        <v>66.331999999999994</v>
      </c>
      <c r="D48" s="56">
        <f t="shared" si="2"/>
        <v>0.13258073929572226</v>
      </c>
      <c r="E48" s="55">
        <v>112.949</v>
      </c>
      <c r="F48" s="57">
        <f t="shared" si="1"/>
        <v>1702.7829705119702</v>
      </c>
    </row>
    <row r="49" spans="1:6">
      <c r="A49" s="54" t="s">
        <v>47</v>
      </c>
      <c r="B49" s="55">
        <v>1844.4970000000001</v>
      </c>
      <c r="C49" s="55">
        <v>431.19</v>
      </c>
      <c r="D49" s="56">
        <f t="shared" si="2"/>
        <v>0.23377104977671417</v>
      </c>
      <c r="E49" s="55">
        <v>824.15599999999995</v>
      </c>
      <c r="F49" s="57">
        <f t="shared" si="1"/>
        <v>1911.3523040886848</v>
      </c>
    </row>
    <row r="50" spans="1:6">
      <c r="A50" s="54" t="s">
        <v>48</v>
      </c>
      <c r="B50" s="55">
        <v>362.24</v>
      </c>
      <c r="C50" s="55">
        <v>55.869</v>
      </c>
      <c r="D50" s="56">
        <f t="shared" si="2"/>
        <v>0.15423200088339223</v>
      </c>
      <c r="E50" s="55">
        <v>92.563999999999993</v>
      </c>
      <c r="F50" s="57">
        <f t="shared" si="1"/>
        <v>1656.8043100825143</v>
      </c>
    </row>
    <row r="51" spans="1:6">
      <c r="A51" s="54" t="s">
        <v>49</v>
      </c>
      <c r="B51" s="55">
        <v>2606.931</v>
      </c>
      <c r="C51" s="55">
        <v>551.43899999999996</v>
      </c>
      <c r="D51" s="56">
        <f t="shared" si="2"/>
        <v>0.21152803814140073</v>
      </c>
      <c r="E51" s="55">
        <v>1021.754</v>
      </c>
      <c r="F51" s="57">
        <f t="shared" si="1"/>
        <v>1852.8867200179893</v>
      </c>
    </row>
    <row r="52" spans="1:6">
      <c r="A52" s="54" t="s">
        <v>50</v>
      </c>
      <c r="B52" s="55">
        <v>9431.9950000000008</v>
      </c>
      <c r="C52" s="55">
        <v>2220.7260000000001</v>
      </c>
      <c r="D52" s="56">
        <f t="shared" si="2"/>
        <v>0.23544605356555001</v>
      </c>
      <c r="E52" s="55">
        <v>4509.9059999999999</v>
      </c>
      <c r="F52" s="57">
        <f t="shared" si="1"/>
        <v>2030.825054509201</v>
      </c>
    </row>
    <row r="53" spans="1:6">
      <c r="A53" s="54" t="s">
        <v>51</v>
      </c>
      <c r="B53" s="55">
        <v>996.41399999999999</v>
      </c>
      <c r="C53" s="55">
        <v>143.03399999999999</v>
      </c>
      <c r="D53" s="56">
        <f t="shared" si="2"/>
        <v>0.14354876587442569</v>
      </c>
      <c r="E53" s="55">
        <v>249.399</v>
      </c>
      <c r="F53" s="57">
        <f t="shared" si="1"/>
        <v>1743.6343806367718</v>
      </c>
    </row>
    <row r="54" spans="1:6">
      <c r="A54" s="54" t="s">
        <v>52</v>
      </c>
      <c r="B54" s="55">
        <v>306.27100000000002</v>
      </c>
      <c r="C54" s="55">
        <v>38.470999999999997</v>
      </c>
      <c r="D54" s="56">
        <f t="shared" si="2"/>
        <v>0.12561097851249381</v>
      </c>
      <c r="E54" s="55">
        <v>57.396000000000001</v>
      </c>
      <c r="F54" s="57">
        <f t="shared" si="1"/>
        <v>1491.9289854695746</v>
      </c>
    </row>
    <row r="55" spans="1:6">
      <c r="A55" s="54" t="s">
        <v>53</v>
      </c>
      <c r="B55" s="55">
        <v>3491.1959999999999</v>
      </c>
      <c r="C55" s="55">
        <v>500.32299999999998</v>
      </c>
      <c r="D55" s="56">
        <f t="shared" si="2"/>
        <v>0.14330991442474156</v>
      </c>
      <c r="E55" s="55">
        <v>874.55799999999999</v>
      </c>
      <c r="F55" s="57">
        <f t="shared" si="1"/>
        <v>1747.9868005268597</v>
      </c>
    </row>
    <row r="56" spans="1:6">
      <c r="A56" s="54" t="s">
        <v>54</v>
      </c>
      <c r="B56" s="55">
        <v>2860.94</v>
      </c>
      <c r="C56" s="55">
        <v>363.72699999999998</v>
      </c>
      <c r="D56" s="56">
        <f t="shared" si="2"/>
        <v>0.12713548693785956</v>
      </c>
      <c r="E56" s="55">
        <v>601.28499999999997</v>
      </c>
      <c r="F56" s="57">
        <f t="shared" si="1"/>
        <v>1653.1217094139288</v>
      </c>
    </row>
    <row r="57" spans="1:6">
      <c r="A57" s="54" t="s">
        <v>55</v>
      </c>
      <c r="B57" s="55">
        <v>747.83799999999997</v>
      </c>
      <c r="C57" s="55">
        <v>145.376</v>
      </c>
      <c r="D57" s="56">
        <f t="shared" si="2"/>
        <v>0.19439504277664416</v>
      </c>
      <c r="E57" s="55">
        <v>247.52500000000001</v>
      </c>
      <c r="F57" s="57">
        <f t="shared" si="1"/>
        <v>1702.6538080563503</v>
      </c>
    </row>
    <row r="58" spans="1:6">
      <c r="A58" s="54" t="s">
        <v>56</v>
      </c>
      <c r="B58" s="55">
        <v>2621.165</v>
      </c>
      <c r="C58" s="55">
        <v>299.351</v>
      </c>
      <c r="D58" s="56">
        <f t="shared" si="2"/>
        <v>0.1142053247315602</v>
      </c>
      <c r="E58" s="55">
        <v>486.84500000000003</v>
      </c>
      <c r="F58" s="57">
        <f t="shared" si="1"/>
        <v>1626.3349713212917</v>
      </c>
    </row>
    <row r="59" spans="1:6">
      <c r="A59" s="54" t="s">
        <v>57</v>
      </c>
      <c r="B59" s="55">
        <v>243.71799999999999</v>
      </c>
      <c r="C59" s="55">
        <v>33.975000000000001</v>
      </c>
      <c r="D59" s="56">
        <f t="shared" si="2"/>
        <v>0.13940291648544631</v>
      </c>
      <c r="E59" s="55">
        <v>54.783000000000001</v>
      </c>
      <c r="F59" s="57">
        <f t="shared" si="1"/>
        <v>1612.4503311258277</v>
      </c>
    </row>
    <row r="60" spans="1:6">
      <c r="A60" s="58" t="s">
        <v>71</v>
      </c>
      <c r="B60" s="59">
        <v>1579.8150000000001</v>
      </c>
      <c r="C60" s="59">
        <v>34.877000000000002</v>
      </c>
      <c r="D60" s="60">
        <f t="shared" si="2"/>
        <v>2.207663555542896E-2</v>
      </c>
      <c r="E60" s="59">
        <v>54.692999999999998</v>
      </c>
      <c r="F60" s="61">
        <f t="shared" si="1"/>
        <v>1568.1681337270979</v>
      </c>
    </row>
    <row r="61" spans="1:6">
      <c r="B61" s="64"/>
      <c r="C61" s="64"/>
      <c r="E61" s="64"/>
    </row>
    <row r="62" spans="1:6">
      <c r="A62" s="3" t="s">
        <v>74</v>
      </c>
    </row>
    <row r="63" spans="1:6">
      <c r="A63" s="3" t="s">
        <v>76</v>
      </c>
    </row>
    <row r="64" spans="1:6">
      <c r="A64" s="3" t="s">
        <v>75</v>
      </c>
    </row>
    <row r="65" spans="1:1">
      <c r="A65" s="3" t="s">
        <v>77</v>
      </c>
    </row>
    <row r="66" spans="1:1">
      <c r="A66" s="3" t="s">
        <v>78</v>
      </c>
    </row>
    <row r="67" spans="1:1">
      <c r="A67" s="3" t="s">
        <v>80</v>
      </c>
    </row>
    <row r="68" spans="1:1">
      <c r="A68" s="3" t="s">
        <v>79</v>
      </c>
    </row>
    <row r="69" spans="1:1">
      <c r="A69" s="3" t="s">
        <v>73</v>
      </c>
    </row>
    <row r="70" spans="1:1">
      <c r="A70" s="3" t="s">
        <v>98</v>
      </c>
    </row>
    <row r="71" spans="1:1">
      <c r="A71" s="3" t="s">
        <v>99</v>
      </c>
    </row>
    <row r="72" spans="1:1">
      <c r="A72" s="3" t="s">
        <v>82</v>
      </c>
    </row>
    <row r="73" spans="1:1">
      <c r="A73" s="3" t="s">
        <v>84</v>
      </c>
    </row>
    <row r="74" spans="1:1">
      <c r="A74" s="63" t="s">
        <v>85</v>
      </c>
    </row>
    <row r="75" spans="1:1">
      <c r="A75" s="63" t="s">
        <v>86</v>
      </c>
    </row>
    <row r="76" spans="1:1">
      <c r="A76" s="63" t="s">
        <v>87</v>
      </c>
    </row>
    <row r="77" spans="1:1">
      <c r="A77" s="3" t="s">
        <v>88</v>
      </c>
    </row>
    <row r="78" spans="1:1">
      <c r="A78" s="3" t="s">
        <v>89</v>
      </c>
    </row>
    <row r="79" spans="1:1">
      <c r="A79" s="3" t="s">
        <v>90</v>
      </c>
    </row>
    <row r="80" spans="1:1">
      <c r="A80" s="3" t="s">
        <v>91</v>
      </c>
    </row>
    <row r="81" spans="1:1">
      <c r="A81" s="3" t="s">
        <v>92</v>
      </c>
    </row>
    <row r="82" spans="1:1">
      <c r="A82" s="3" t="s">
        <v>93</v>
      </c>
    </row>
    <row r="83" spans="1:1">
      <c r="A83" s="3" t="s">
        <v>94</v>
      </c>
    </row>
    <row r="84" spans="1:1">
      <c r="A84" s="3" t="s">
        <v>95</v>
      </c>
    </row>
    <row r="85" spans="1:1">
      <c r="A85" s="3" t="s">
        <v>100</v>
      </c>
    </row>
  </sheetData>
  <phoneticPr fontId="2" type="noConversion"/>
  <pageMargins left="0.75" right="0.75" top="1" bottom="1" header="0.5" footer="0.5"/>
  <pageSetup scale="5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topLeftCell="A31" zoomScaleNormal="100" workbookViewId="0">
      <selection activeCell="Q56" sqref="Q56"/>
    </sheetView>
  </sheetViews>
  <sheetFormatPr defaultRowHeight="12.75"/>
  <cols>
    <col min="1" max="1" width="18.42578125" style="35" customWidth="1"/>
    <col min="2" max="6" width="11.5703125" style="35" customWidth="1"/>
    <col min="7" max="16384" width="9.140625" style="35"/>
  </cols>
  <sheetData>
    <row r="1" spans="1:6">
      <c r="A1" s="36" t="s">
        <v>96</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c r="A8" s="50" t="s">
        <v>65</v>
      </c>
      <c r="B8" s="51">
        <f>SUM(B9:B60)</f>
        <v>131356.58199999997</v>
      </c>
      <c r="C8" s="51">
        <f>SUM(C9:C60)</f>
        <v>22111.801000000003</v>
      </c>
      <c r="D8" s="52">
        <f>C8/B8</f>
        <v>0.16833416843930979</v>
      </c>
      <c r="E8" s="51">
        <f>SUM(E9:E60)</f>
        <v>39186.425000000003</v>
      </c>
      <c r="F8" s="53">
        <f>E8*1000/C8</f>
        <v>1772.1950826167435</v>
      </c>
    </row>
    <row r="9" spans="1:6">
      <c r="A9" s="54" t="s">
        <v>7</v>
      </c>
      <c r="B9" s="55">
        <v>1883.7650000000001</v>
      </c>
      <c r="C9" s="55">
        <v>484.76900000000001</v>
      </c>
      <c r="D9" s="56">
        <f>C9/B9</f>
        <v>0.25734048567629186</v>
      </c>
      <c r="E9" s="55">
        <v>980.94</v>
      </c>
      <c r="F9" s="57">
        <f t="shared" ref="F9:F60" si="0">E9*1000/C9</f>
        <v>2023.5204808888357</v>
      </c>
    </row>
    <row r="10" spans="1:6">
      <c r="A10" s="54" t="s">
        <v>8</v>
      </c>
      <c r="B10" s="55">
        <v>343.03199999999998</v>
      </c>
      <c r="C10" s="55">
        <v>38.729999999999997</v>
      </c>
      <c r="D10" s="56">
        <f t="shared" ref="D10:D60" si="1">C10/B10</f>
        <v>0.11290491849156929</v>
      </c>
      <c r="E10" s="55">
        <v>57.881999999999998</v>
      </c>
      <c r="F10" s="57">
        <f t="shared" si="0"/>
        <v>1494.5003872966693</v>
      </c>
    </row>
    <row r="11" spans="1:6">
      <c r="A11" s="54" t="s">
        <v>9</v>
      </c>
      <c r="B11" s="55">
        <v>2285.3229999999999</v>
      </c>
      <c r="C11" s="55">
        <v>399.721</v>
      </c>
      <c r="D11" s="56">
        <f t="shared" si="1"/>
        <v>0.17490787954262921</v>
      </c>
      <c r="E11" s="55">
        <v>709.96</v>
      </c>
      <c r="F11" s="57">
        <f t="shared" si="0"/>
        <v>1776.1388568526547</v>
      </c>
    </row>
    <row r="12" spans="1:6">
      <c r="A12" s="54" t="s">
        <v>10</v>
      </c>
      <c r="B12" s="55">
        <v>1121.518</v>
      </c>
      <c r="C12" s="55">
        <v>278.23</v>
      </c>
      <c r="D12" s="56">
        <f t="shared" si="1"/>
        <v>0.24808340124723813</v>
      </c>
      <c r="E12" s="55">
        <v>528.51900000000001</v>
      </c>
      <c r="F12" s="57">
        <f t="shared" si="0"/>
        <v>1899.5758904503466</v>
      </c>
    </row>
    <row r="13" spans="1:6">
      <c r="A13" s="54" t="s">
        <v>11</v>
      </c>
      <c r="B13" s="55">
        <v>15171.832</v>
      </c>
      <c r="C13" s="55">
        <v>2510.0459999999998</v>
      </c>
      <c r="D13" s="56">
        <f t="shared" si="1"/>
        <v>0.16544119391778131</v>
      </c>
      <c r="E13" s="55">
        <v>4382.2939999999999</v>
      </c>
      <c r="F13" s="57">
        <f t="shared" si="0"/>
        <v>1745.9018679338947</v>
      </c>
    </row>
    <row r="14" spans="1:6">
      <c r="A14" s="54" t="s">
        <v>12</v>
      </c>
      <c r="B14" s="55">
        <v>2079.0439999999999</v>
      </c>
      <c r="C14" s="55">
        <v>267.26</v>
      </c>
      <c r="D14" s="56">
        <f t="shared" si="1"/>
        <v>0.1285494679285287</v>
      </c>
      <c r="E14" s="55">
        <v>425.76400000000001</v>
      </c>
      <c r="F14" s="57">
        <f t="shared" si="0"/>
        <v>1593.0704183192397</v>
      </c>
    </row>
    <row r="15" spans="1:6">
      <c r="A15" s="54" t="s">
        <v>13</v>
      </c>
      <c r="B15" s="55">
        <v>1653.789</v>
      </c>
      <c r="C15" s="55">
        <v>167.87700000000001</v>
      </c>
      <c r="D15" s="56">
        <f t="shared" si="1"/>
        <v>0.10151053127091789</v>
      </c>
      <c r="E15" s="55">
        <v>262.70800000000003</v>
      </c>
      <c r="F15" s="57">
        <f t="shared" si="0"/>
        <v>1564.8838137445866</v>
      </c>
    </row>
    <row r="16" spans="1:6">
      <c r="A16" s="54" t="s">
        <v>14</v>
      </c>
      <c r="B16" s="55">
        <v>388.28800000000001</v>
      </c>
      <c r="C16" s="55">
        <v>56.939</v>
      </c>
      <c r="D16" s="56">
        <f t="shared" si="1"/>
        <v>0.14664115295862865</v>
      </c>
      <c r="E16" s="55">
        <v>97.001000000000005</v>
      </c>
      <c r="F16" s="57">
        <f t="shared" si="0"/>
        <v>1703.5950754316023</v>
      </c>
    </row>
    <row r="17" spans="1:6">
      <c r="A17" s="54" t="s">
        <v>15</v>
      </c>
      <c r="B17" s="55">
        <v>275.64499999999998</v>
      </c>
      <c r="C17" s="55">
        <v>51.747999999999998</v>
      </c>
      <c r="D17" s="56">
        <f t="shared" si="1"/>
        <v>0.18773422336701193</v>
      </c>
      <c r="E17" s="55">
        <v>87.016999999999996</v>
      </c>
      <c r="F17" s="57">
        <f t="shared" si="0"/>
        <v>1681.5529102574014</v>
      </c>
    </row>
    <row r="18" spans="1:6">
      <c r="A18" s="54" t="s">
        <v>16</v>
      </c>
      <c r="B18" s="55">
        <v>7849.5420000000004</v>
      </c>
      <c r="C18" s="55">
        <v>1575.8030000000001</v>
      </c>
      <c r="D18" s="56">
        <f t="shared" si="1"/>
        <v>0.20075094827188644</v>
      </c>
      <c r="E18" s="55">
        <v>2807.471</v>
      </c>
      <c r="F18" s="57">
        <f t="shared" si="0"/>
        <v>1781.6129300426512</v>
      </c>
    </row>
    <row r="19" spans="1:6">
      <c r="A19" s="54" t="s">
        <v>17</v>
      </c>
      <c r="B19" s="55">
        <v>3709.3119999999999</v>
      </c>
      <c r="C19" s="55">
        <v>845.17200000000003</v>
      </c>
      <c r="D19" s="56">
        <f t="shared" si="1"/>
        <v>0.22785141826840127</v>
      </c>
      <c r="E19" s="55">
        <v>1643.0239999999999</v>
      </c>
      <c r="F19" s="57">
        <f t="shared" si="0"/>
        <v>1944.0113964968077</v>
      </c>
    </row>
    <row r="20" spans="1:6">
      <c r="A20" s="54" t="s">
        <v>18</v>
      </c>
      <c r="B20" s="55">
        <v>591.08399999999995</v>
      </c>
      <c r="C20" s="55">
        <v>85.59</v>
      </c>
      <c r="D20" s="56">
        <f t="shared" si="1"/>
        <v>0.14480175406541204</v>
      </c>
      <c r="E20" s="55">
        <v>132.899</v>
      </c>
      <c r="F20" s="57">
        <f t="shared" si="0"/>
        <v>1552.7398060521089</v>
      </c>
    </row>
    <row r="21" spans="1:6">
      <c r="A21" s="54" t="s">
        <v>19</v>
      </c>
      <c r="B21" s="55">
        <v>577.92600000000004</v>
      </c>
      <c r="C21" s="55">
        <v>101.277</v>
      </c>
      <c r="D21" s="56">
        <f t="shared" si="1"/>
        <v>0.17524215903074095</v>
      </c>
      <c r="E21" s="55">
        <v>171.65199999999999</v>
      </c>
      <c r="F21" s="57">
        <f t="shared" si="0"/>
        <v>1694.876428014258</v>
      </c>
    </row>
    <row r="22" spans="1:6">
      <c r="A22" s="54" t="s">
        <v>20</v>
      </c>
      <c r="B22" s="55">
        <v>5722.7550000000001</v>
      </c>
      <c r="C22" s="55">
        <v>855.10900000000004</v>
      </c>
      <c r="D22" s="56">
        <f t="shared" si="1"/>
        <v>0.14942261201117293</v>
      </c>
      <c r="E22" s="55">
        <v>1500.6969999999999</v>
      </c>
      <c r="F22" s="57">
        <f t="shared" si="0"/>
        <v>1754.9774356251658</v>
      </c>
    </row>
    <row r="23" spans="1:6">
      <c r="A23" s="54" t="s">
        <v>21</v>
      </c>
      <c r="B23" s="55">
        <v>2816.5349999999999</v>
      </c>
      <c r="C23" s="55">
        <v>425.83699999999999</v>
      </c>
      <c r="D23" s="56">
        <f t="shared" si="1"/>
        <v>0.15119180127355067</v>
      </c>
      <c r="E23" s="55">
        <v>718.26400000000001</v>
      </c>
      <c r="F23" s="57">
        <f t="shared" si="0"/>
        <v>1686.7111124679161</v>
      </c>
    </row>
    <row r="24" spans="1:6">
      <c r="A24" s="54" t="s">
        <v>22</v>
      </c>
      <c r="B24" s="55">
        <v>1324.876</v>
      </c>
      <c r="C24" s="55">
        <v>172.42599999999999</v>
      </c>
      <c r="D24" s="56">
        <f t="shared" si="1"/>
        <v>0.13014500979714327</v>
      </c>
      <c r="E24" s="55">
        <v>270.89600000000002</v>
      </c>
      <c r="F24" s="57">
        <f t="shared" si="0"/>
        <v>1571.0855671418465</v>
      </c>
    </row>
    <row r="25" spans="1:6">
      <c r="A25" s="54" t="s">
        <v>23</v>
      </c>
      <c r="B25" s="55">
        <v>1218.58</v>
      </c>
      <c r="C25" s="55">
        <v>177.48400000000001</v>
      </c>
      <c r="D25" s="56">
        <f t="shared" si="1"/>
        <v>0.14564821349439513</v>
      </c>
      <c r="E25" s="55">
        <v>295.38600000000002</v>
      </c>
      <c r="F25" s="57">
        <f t="shared" si="0"/>
        <v>1664.296499966194</v>
      </c>
    </row>
    <row r="26" spans="1:6">
      <c r="A26" s="54" t="s">
        <v>24</v>
      </c>
      <c r="B26" s="55">
        <v>1740.856</v>
      </c>
      <c r="C26" s="55">
        <v>342.65600000000001</v>
      </c>
      <c r="D26" s="56">
        <f t="shared" si="1"/>
        <v>0.19683190338546094</v>
      </c>
      <c r="E26" s="55">
        <v>588.69299999999998</v>
      </c>
      <c r="F26" s="57">
        <f t="shared" si="0"/>
        <v>1718.0291604407919</v>
      </c>
    </row>
    <row r="27" spans="1:6">
      <c r="A27" s="54" t="s">
        <v>25</v>
      </c>
      <c r="B27" s="55">
        <v>1879.6510000000001</v>
      </c>
      <c r="C27" s="55">
        <v>534.82799999999997</v>
      </c>
      <c r="D27" s="56">
        <f t="shared" si="1"/>
        <v>0.28453579946490065</v>
      </c>
      <c r="E27" s="55">
        <v>1115.615</v>
      </c>
      <c r="F27" s="57">
        <f t="shared" si="0"/>
        <v>2085.9322997300069</v>
      </c>
    </row>
    <row r="28" spans="1:6">
      <c r="A28" s="54" t="s">
        <v>26</v>
      </c>
      <c r="B28" s="55">
        <v>615.09199999999998</v>
      </c>
      <c r="C28" s="55">
        <v>86.941999999999993</v>
      </c>
      <c r="D28" s="56">
        <f t="shared" si="1"/>
        <v>0.14134796095543431</v>
      </c>
      <c r="E28" s="55">
        <v>135.316</v>
      </c>
      <c r="F28" s="57">
        <f t="shared" si="0"/>
        <v>1556.3939177842701</v>
      </c>
    </row>
    <row r="29" spans="1:6">
      <c r="A29" s="54" t="s">
        <v>27</v>
      </c>
      <c r="B29" s="55">
        <v>2601.8589999999999</v>
      </c>
      <c r="C29" s="55">
        <v>349.58499999999998</v>
      </c>
      <c r="D29" s="56">
        <f t="shared" si="1"/>
        <v>0.1343597020438079</v>
      </c>
      <c r="E29" s="55">
        <v>586.03800000000001</v>
      </c>
      <c r="F29" s="57">
        <f t="shared" si="0"/>
        <v>1676.3819957950143</v>
      </c>
    </row>
    <row r="30" spans="1:6">
      <c r="A30" s="54" t="s">
        <v>28</v>
      </c>
      <c r="B30" s="55">
        <v>3051.6970000000001</v>
      </c>
      <c r="C30" s="55">
        <v>307.95400000000001</v>
      </c>
      <c r="D30" s="56">
        <f t="shared" si="1"/>
        <v>0.10091237760498503</v>
      </c>
      <c r="E30" s="55">
        <v>468.495</v>
      </c>
      <c r="F30" s="57">
        <f t="shared" si="0"/>
        <v>1521.3148717016177</v>
      </c>
    </row>
    <row r="31" spans="1:6">
      <c r="A31" s="54" t="s">
        <v>29</v>
      </c>
      <c r="B31" s="55">
        <v>4546.3469999999998</v>
      </c>
      <c r="C31" s="55">
        <v>644.88099999999997</v>
      </c>
      <c r="D31" s="56">
        <f t="shared" si="1"/>
        <v>0.14184596996225762</v>
      </c>
      <c r="E31" s="55">
        <v>1101.5530000000001</v>
      </c>
      <c r="F31" s="57">
        <f t="shared" si="0"/>
        <v>1708.1492554440276</v>
      </c>
    </row>
    <row r="32" spans="1:6">
      <c r="A32" s="54" t="s">
        <v>30</v>
      </c>
      <c r="B32" s="55">
        <v>2383.8130000000001</v>
      </c>
      <c r="C32" s="55">
        <v>258.529</v>
      </c>
      <c r="D32" s="56">
        <f t="shared" si="1"/>
        <v>0.1084518794049701</v>
      </c>
      <c r="E32" s="55">
        <v>396.726</v>
      </c>
      <c r="F32" s="57">
        <f t="shared" si="0"/>
        <v>1534.5512495696807</v>
      </c>
    </row>
    <row r="33" spans="1:6">
      <c r="A33" s="54" t="s">
        <v>31</v>
      </c>
      <c r="B33" s="55">
        <v>1169.646</v>
      </c>
      <c r="C33" s="55">
        <v>372.72500000000002</v>
      </c>
      <c r="D33" s="56">
        <f t="shared" si="1"/>
        <v>0.31866479259536651</v>
      </c>
      <c r="E33" s="55">
        <v>777.02</v>
      </c>
      <c r="F33" s="57">
        <f t="shared" si="0"/>
        <v>2084.7005164665638</v>
      </c>
    </row>
    <row r="34" spans="1:6">
      <c r="A34" s="54" t="s">
        <v>32</v>
      </c>
      <c r="B34" s="55">
        <v>2563.895</v>
      </c>
      <c r="C34" s="55">
        <v>436.1</v>
      </c>
      <c r="D34" s="56">
        <f t="shared" si="1"/>
        <v>0.17009276900965134</v>
      </c>
      <c r="E34" s="55">
        <v>750.27599999999995</v>
      </c>
      <c r="F34" s="57">
        <f t="shared" si="0"/>
        <v>1720.4219215776197</v>
      </c>
    </row>
    <row r="35" spans="1:6">
      <c r="A35" s="54" t="s">
        <v>33</v>
      </c>
      <c r="B35" s="55">
        <v>433.52199999999999</v>
      </c>
      <c r="C35" s="55">
        <v>74.495000000000005</v>
      </c>
      <c r="D35" s="56">
        <f t="shared" si="1"/>
        <v>0.17183672339581382</v>
      </c>
      <c r="E35" s="55">
        <v>120.992</v>
      </c>
      <c r="F35" s="57">
        <f t="shared" si="0"/>
        <v>1624.1626954829183</v>
      </c>
    </row>
    <row r="36" spans="1:6">
      <c r="A36" s="54" t="s">
        <v>34</v>
      </c>
      <c r="B36" s="55">
        <v>802.70899999999995</v>
      </c>
      <c r="C36" s="55">
        <v>110.383</v>
      </c>
      <c r="D36" s="56">
        <f t="shared" si="1"/>
        <v>0.13751309627772954</v>
      </c>
      <c r="E36" s="55">
        <v>181.161</v>
      </c>
      <c r="F36" s="57">
        <f t="shared" si="0"/>
        <v>1641.2038085574773</v>
      </c>
    </row>
    <row r="37" spans="1:6">
      <c r="A37" s="54" t="s">
        <v>35</v>
      </c>
      <c r="B37" s="55">
        <v>1044.0250000000001</v>
      </c>
      <c r="C37" s="55">
        <v>160.089</v>
      </c>
      <c r="D37" s="56">
        <f t="shared" si="1"/>
        <v>0.15333828212925935</v>
      </c>
      <c r="E37" s="55">
        <v>264.73</v>
      </c>
      <c r="F37" s="57">
        <f t="shared" si="0"/>
        <v>1653.6426612696687</v>
      </c>
    </row>
    <row r="38" spans="1:6">
      <c r="A38" s="54" t="s">
        <v>36</v>
      </c>
      <c r="B38" s="55">
        <v>634.654</v>
      </c>
      <c r="C38" s="55">
        <v>62.037999999999997</v>
      </c>
      <c r="D38" s="56">
        <f t="shared" si="1"/>
        <v>9.7750900490661055E-2</v>
      </c>
      <c r="E38" s="55">
        <v>92.94</v>
      </c>
      <c r="F38" s="57">
        <f t="shared" si="0"/>
        <v>1498.1140591250526</v>
      </c>
    </row>
    <row r="39" spans="1:6">
      <c r="A39" s="54" t="s">
        <v>37</v>
      </c>
      <c r="B39" s="55">
        <v>4082.1080000000002</v>
      </c>
      <c r="C39" s="55">
        <v>495.57799999999997</v>
      </c>
      <c r="D39" s="56">
        <f t="shared" si="1"/>
        <v>0.1214024714681728</v>
      </c>
      <c r="E39" s="55">
        <v>838.23500000000001</v>
      </c>
      <c r="F39" s="57">
        <f t="shared" si="0"/>
        <v>1691.4289980588323</v>
      </c>
    </row>
    <row r="40" spans="1:6">
      <c r="A40" s="54" t="s">
        <v>38</v>
      </c>
      <c r="B40" s="55">
        <v>813.73099999999999</v>
      </c>
      <c r="C40" s="55">
        <v>198.57599999999999</v>
      </c>
      <c r="D40" s="56">
        <f t="shared" si="1"/>
        <v>0.24403150426860964</v>
      </c>
      <c r="E40" s="55">
        <v>356.51900000000001</v>
      </c>
      <c r="F40" s="57">
        <f t="shared" si="0"/>
        <v>1795.378092015148</v>
      </c>
    </row>
    <row r="41" spans="1:6">
      <c r="A41" s="54" t="s">
        <v>39</v>
      </c>
      <c r="B41" s="55">
        <v>8589.9320000000007</v>
      </c>
      <c r="C41" s="55">
        <v>1496.6890000000001</v>
      </c>
      <c r="D41" s="56">
        <f t="shared" si="1"/>
        <v>0.17423758418576538</v>
      </c>
      <c r="E41" s="55">
        <v>2601.4650000000001</v>
      </c>
      <c r="F41" s="57">
        <f t="shared" si="0"/>
        <v>1738.1466690808845</v>
      </c>
    </row>
    <row r="42" spans="1:6">
      <c r="A42" s="54" t="s">
        <v>40</v>
      </c>
      <c r="B42" s="55">
        <v>3680.8130000000001</v>
      </c>
      <c r="C42" s="55">
        <v>750.95100000000002</v>
      </c>
      <c r="D42" s="56">
        <f t="shared" si="1"/>
        <v>0.20401769935065975</v>
      </c>
      <c r="E42" s="55">
        <v>1374.127</v>
      </c>
      <c r="F42" s="57">
        <f t="shared" si="0"/>
        <v>1829.8490846939414</v>
      </c>
    </row>
    <row r="43" spans="1:6">
      <c r="A43" s="54" t="s">
        <v>41</v>
      </c>
      <c r="B43" s="55">
        <v>302.42599999999999</v>
      </c>
      <c r="C43" s="55">
        <v>39.85</v>
      </c>
      <c r="D43" s="56">
        <f t="shared" si="1"/>
        <v>0.13176777128950554</v>
      </c>
      <c r="E43" s="55">
        <v>63.161000000000001</v>
      </c>
      <c r="F43" s="57">
        <f t="shared" si="0"/>
        <v>1584.9686323713927</v>
      </c>
    </row>
    <row r="44" spans="1:6">
      <c r="A44" s="54" t="s">
        <v>42</v>
      </c>
      <c r="B44" s="55">
        <v>5444.1369999999997</v>
      </c>
      <c r="C44" s="55">
        <v>786.64200000000005</v>
      </c>
      <c r="D44" s="56">
        <f t="shared" si="1"/>
        <v>0.14449342476135338</v>
      </c>
      <c r="E44" s="55">
        <v>1344.14</v>
      </c>
      <c r="F44" s="57">
        <f t="shared" si="0"/>
        <v>1708.7061204461495</v>
      </c>
    </row>
    <row r="45" spans="1:6">
      <c r="A45" s="54" t="s">
        <v>43</v>
      </c>
      <c r="B45" s="55">
        <v>1460.943</v>
      </c>
      <c r="C45" s="55">
        <v>313.63200000000001</v>
      </c>
      <c r="D45" s="56">
        <f t="shared" si="1"/>
        <v>0.2146777800365928</v>
      </c>
      <c r="E45" s="55">
        <v>567.46100000000001</v>
      </c>
      <c r="F45" s="57">
        <f t="shared" si="0"/>
        <v>1809.3211151923274</v>
      </c>
    </row>
    <row r="46" spans="1:6">
      <c r="A46" s="54" t="s">
        <v>44</v>
      </c>
      <c r="B46" s="55">
        <v>1571.8710000000001</v>
      </c>
      <c r="C46" s="55">
        <v>225.01900000000001</v>
      </c>
      <c r="D46" s="56">
        <f t="shared" si="1"/>
        <v>0.14315360484416342</v>
      </c>
      <c r="E46" s="55">
        <v>360.464</v>
      </c>
      <c r="F46" s="57">
        <f t="shared" si="0"/>
        <v>1601.9269483910248</v>
      </c>
    </row>
    <row r="47" spans="1:6">
      <c r="A47" s="54" t="s">
        <v>45</v>
      </c>
      <c r="B47" s="55">
        <v>5771.7640000000001</v>
      </c>
      <c r="C47" s="55">
        <v>773.23199999999997</v>
      </c>
      <c r="D47" s="56">
        <f t="shared" si="1"/>
        <v>0.13396805551994156</v>
      </c>
      <c r="E47" s="55">
        <v>1254.5989999999999</v>
      </c>
      <c r="F47" s="57">
        <f t="shared" si="0"/>
        <v>1622.5389016491818</v>
      </c>
    </row>
    <row r="48" spans="1:6">
      <c r="A48" s="54" t="s">
        <v>46</v>
      </c>
      <c r="B48" s="55">
        <v>498.06299999999999</v>
      </c>
      <c r="C48" s="55">
        <v>65.418999999999997</v>
      </c>
      <c r="D48" s="56">
        <f t="shared" si="1"/>
        <v>0.13134683764905242</v>
      </c>
      <c r="E48" s="55">
        <v>107.672</v>
      </c>
      <c r="F48" s="57">
        <f t="shared" si="0"/>
        <v>1645.8826946300005</v>
      </c>
    </row>
    <row r="49" spans="1:6">
      <c r="A49" s="54" t="s">
        <v>47</v>
      </c>
      <c r="B49" s="55">
        <v>1804.8030000000001</v>
      </c>
      <c r="C49" s="55">
        <v>423.517</v>
      </c>
      <c r="D49" s="56">
        <f t="shared" si="1"/>
        <v>0.23466106827171718</v>
      </c>
      <c r="E49" s="55">
        <v>789.53800000000001</v>
      </c>
      <c r="F49" s="57">
        <f t="shared" si="0"/>
        <v>1864.2415770795506</v>
      </c>
    </row>
    <row r="50" spans="1:6">
      <c r="A50" s="54" t="s">
        <v>48</v>
      </c>
      <c r="B50" s="55">
        <v>357.44900000000001</v>
      </c>
      <c r="C50" s="55">
        <v>55.442</v>
      </c>
      <c r="D50" s="56">
        <f t="shared" si="1"/>
        <v>0.15510464429890697</v>
      </c>
      <c r="E50" s="55">
        <v>90.251000000000005</v>
      </c>
      <c r="F50" s="57">
        <f t="shared" si="0"/>
        <v>1627.8453158255475</v>
      </c>
    </row>
    <row r="51" spans="1:6">
      <c r="A51" s="54" t="s">
        <v>49</v>
      </c>
      <c r="B51" s="55">
        <v>2565.0450000000001</v>
      </c>
      <c r="C51" s="55">
        <v>546.625</v>
      </c>
      <c r="D51" s="56">
        <f t="shared" si="1"/>
        <v>0.21310542310173894</v>
      </c>
      <c r="E51" s="55">
        <v>987.53599999999994</v>
      </c>
      <c r="F51" s="57">
        <f t="shared" si="0"/>
        <v>1806.6059913103134</v>
      </c>
    </row>
    <row r="52" spans="1:6">
      <c r="A52" s="54" t="s">
        <v>50</v>
      </c>
      <c r="B52" s="55">
        <v>9298.7990000000009</v>
      </c>
      <c r="C52" s="55">
        <v>2161.7249999999999</v>
      </c>
      <c r="D52" s="56">
        <f t="shared" si="1"/>
        <v>0.23247356997392887</v>
      </c>
      <c r="E52" s="55">
        <v>4253.7299999999996</v>
      </c>
      <c r="F52" s="57">
        <f t="shared" si="0"/>
        <v>1967.7479790445132</v>
      </c>
    </row>
    <row r="53" spans="1:6">
      <c r="A53" s="54" t="s">
        <v>51</v>
      </c>
      <c r="B53" s="55">
        <v>969.81200000000001</v>
      </c>
      <c r="C53" s="55">
        <v>139.71</v>
      </c>
      <c r="D53" s="56">
        <f t="shared" si="1"/>
        <v>0.14405884851909442</v>
      </c>
      <c r="E53" s="55">
        <v>237.69200000000001</v>
      </c>
      <c r="F53" s="57">
        <f t="shared" si="0"/>
        <v>1701.3241714981032</v>
      </c>
    </row>
    <row r="54" spans="1:6">
      <c r="A54" s="54" t="s">
        <v>52</v>
      </c>
      <c r="B54" s="55">
        <v>302.209</v>
      </c>
      <c r="C54" s="55">
        <v>38.323</v>
      </c>
      <c r="D54" s="56">
        <f t="shared" si="1"/>
        <v>0.12680959203729869</v>
      </c>
      <c r="E54" s="55">
        <v>56.368000000000002</v>
      </c>
      <c r="F54" s="57">
        <f t="shared" si="0"/>
        <v>1470.8660595464864</v>
      </c>
    </row>
    <row r="55" spans="1:6">
      <c r="A55" s="54" t="s">
        <v>53</v>
      </c>
      <c r="B55" s="55">
        <v>3431.7660000000001</v>
      </c>
      <c r="C55" s="55">
        <v>500.464</v>
      </c>
      <c r="D55" s="56">
        <f t="shared" si="1"/>
        <v>0.14583278696740978</v>
      </c>
      <c r="E55" s="55">
        <v>856.90800000000002</v>
      </c>
      <c r="F55" s="57">
        <f t="shared" si="0"/>
        <v>1712.2270532945427</v>
      </c>
    </row>
    <row r="56" spans="1:6">
      <c r="A56" s="54" t="s">
        <v>54</v>
      </c>
      <c r="B56" s="55">
        <v>2808.556</v>
      </c>
      <c r="C56" s="55">
        <v>354.64800000000002</v>
      </c>
      <c r="D56" s="56">
        <f t="shared" si="1"/>
        <v>0.12627414229945924</v>
      </c>
      <c r="E56" s="55">
        <v>572.553</v>
      </c>
      <c r="F56" s="57">
        <f t="shared" si="0"/>
        <v>1614.4261352101237</v>
      </c>
    </row>
    <row r="57" spans="1:6">
      <c r="A57" s="54" t="s">
        <v>55</v>
      </c>
      <c r="B57" s="55">
        <v>744.44</v>
      </c>
      <c r="C57" s="55">
        <v>145.93600000000001</v>
      </c>
      <c r="D57" s="56">
        <f t="shared" si="1"/>
        <v>0.19603460319166083</v>
      </c>
      <c r="E57" s="55">
        <v>243.26</v>
      </c>
      <c r="F57" s="57">
        <f t="shared" si="0"/>
        <v>1666.8950772941562</v>
      </c>
    </row>
    <row r="58" spans="1:6">
      <c r="A58" s="54" t="s">
        <v>56</v>
      </c>
      <c r="B58" s="55">
        <v>2589.8449999999998</v>
      </c>
      <c r="C58" s="55">
        <v>293.41800000000001</v>
      </c>
      <c r="D58" s="56">
        <f t="shared" si="1"/>
        <v>0.1132955833264153</v>
      </c>
      <c r="E58" s="55">
        <v>465.06900000000002</v>
      </c>
      <c r="F58" s="57">
        <f t="shared" si="0"/>
        <v>1585.0050099175919</v>
      </c>
    </row>
    <row r="59" spans="1:6">
      <c r="A59" s="54" t="s">
        <v>57</v>
      </c>
      <c r="B59" s="55">
        <v>240.99799999999999</v>
      </c>
      <c r="C59" s="55">
        <v>34.478999999999999</v>
      </c>
      <c r="D59" s="56">
        <f t="shared" si="1"/>
        <v>0.14306757732429315</v>
      </c>
      <c r="E59" s="55">
        <v>54.933</v>
      </c>
      <c r="F59" s="57">
        <f t="shared" si="0"/>
        <v>1593.2306621421735</v>
      </c>
    </row>
    <row r="60" spans="1:6">
      <c r="A60" s="58" t="s">
        <v>71</v>
      </c>
      <c r="B60" s="59">
        <v>1546.46</v>
      </c>
      <c r="C60" s="59">
        <v>36.703000000000003</v>
      </c>
      <c r="D60" s="60">
        <f t="shared" si="1"/>
        <v>2.373355922558618E-2</v>
      </c>
      <c r="E60" s="59">
        <v>58.814999999999998</v>
      </c>
      <c r="F60" s="61">
        <f t="shared" si="0"/>
        <v>1602.457564776721</v>
      </c>
    </row>
    <row r="62" spans="1:6">
      <c r="A62" s="3" t="s">
        <v>74</v>
      </c>
    </row>
    <row r="63" spans="1:6">
      <c r="A63" s="3" t="s">
        <v>76</v>
      </c>
    </row>
    <row r="64" spans="1:6">
      <c r="A64" s="3" t="s">
        <v>75</v>
      </c>
    </row>
    <row r="65" spans="1:1">
      <c r="A65" s="3" t="s">
        <v>77</v>
      </c>
    </row>
    <row r="66" spans="1:1">
      <c r="A66" s="3" t="s">
        <v>78</v>
      </c>
    </row>
    <row r="67" spans="1:1">
      <c r="A67" s="3" t="s">
        <v>80</v>
      </c>
    </row>
    <row r="68" spans="1:1">
      <c r="A68" s="3" t="s">
        <v>79</v>
      </c>
    </row>
    <row r="69" spans="1:1">
      <c r="A69" s="3" t="s">
        <v>73</v>
      </c>
    </row>
    <row r="70" spans="1:1">
      <c r="A70" s="3" t="s">
        <v>101</v>
      </c>
    </row>
    <row r="71" spans="1:1">
      <c r="A71" s="3" t="s">
        <v>102</v>
      </c>
    </row>
    <row r="72" spans="1:1">
      <c r="A72" s="3" t="s">
        <v>82</v>
      </c>
    </row>
    <row r="73" spans="1:1">
      <c r="A73" s="3" t="s">
        <v>84</v>
      </c>
    </row>
    <row r="74" spans="1:1">
      <c r="A74" s="63" t="s">
        <v>85</v>
      </c>
    </row>
    <row r="75" spans="1:1">
      <c r="A75" s="63" t="s">
        <v>86</v>
      </c>
    </row>
    <row r="76" spans="1:1">
      <c r="A76" s="63" t="s">
        <v>87</v>
      </c>
    </row>
    <row r="77" spans="1:1">
      <c r="A77" s="3" t="s">
        <v>88</v>
      </c>
    </row>
    <row r="78" spans="1:1">
      <c r="A78" s="3" t="s">
        <v>89</v>
      </c>
    </row>
    <row r="79" spans="1:1">
      <c r="A79" s="3" t="s">
        <v>90</v>
      </c>
    </row>
    <row r="80" spans="1:1">
      <c r="A80" s="3" t="s">
        <v>91</v>
      </c>
    </row>
    <row r="81" spans="1:1">
      <c r="A81" s="3" t="s">
        <v>92</v>
      </c>
    </row>
    <row r="82" spans="1:1">
      <c r="A82" s="3" t="s">
        <v>93</v>
      </c>
    </row>
    <row r="83" spans="1:1">
      <c r="A83" s="3" t="s">
        <v>94</v>
      </c>
    </row>
    <row r="84" spans="1:1">
      <c r="A84" s="3" t="s">
        <v>95</v>
      </c>
    </row>
    <row r="85" spans="1:1">
      <c r="A85" s="3" t="s">
        <v>103</v>
      </c>
    </row>
    <row r="86" spans="1:1">
      <c r="A86" s="3" t="s">
        <v>104</v>
      </c>
    </row>
  </sheetData>
  <phoneticPr fontId="2" type="noConversion"/>
  <pageMargins left="0.75" right="0.75" top="1" bottom="1" header="0.5" footer="0.5"/>
  <pageSetup scale="57" orientation="portrait" r:id="rId1"/>
  <headerFooter alignWithMargins="0"/>
  <ignoredErrors>
    <ignoredError sqref="D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topLeftCell="A28" zoomScaleNormal="100" workbookViewId="0">
      <selection activeCell="Q56" sqref="Q56"/>
    </sheetView>
  </sheetViews>
  <sheetFormatPr defaultRowHeight="12.75"/>
  <cols>
    <col min="1" max="1" width="18.42578125" style="35" customWidth="1"/>
    <col min="2" max="6" width="11.5703125" style="35" customWidth="1"/>
    <col min="7" max="16384" width="9.140625" style="35"/>
  </cols>
  <sheetData>
    <row r="1" spans="1:6">
      <c r="A1" s="36" t="s">
        <v>105</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c r="A8" s="50" t="s">
        <v>65</v>
      </c>
      <c r="B8" s="51">
        <v>130836.098</v>
      </c>
      <c r="C8" s="51">
        <v>21574.486000000001</v>
      </c>
      <c r="D8" s="52">
        <f t="shared" ref="D8:D39" si="0">C8/B8</f>
        <v>0.1648970454621782</v>
      </c>
      <c r="E8" s="51">
        <v>37786.648000000001</v>
      </c>
      <c r="F8" s="53">
        <f>E8*1000/C8</f>
        <v>1751.4506718723217</v>
      </c>
    </row>
    <row r="9" spans="1:6">
      <c r="A9" s="54" t="s">
        <v>7</v>
      </c>
      <c r="B9" s="55">
        <v>1882.5719999999999</v>
      </c>
      <c r="C9" s="55">
        <v>477.93900000000002</v>
      </c>
      <c r="D9" s="56">
        <f t="shared" si="0"/>
        <v>0.25387554898298714</v>
      </c>
      <c r="E9" s="55">
        <v>946.11099999999999</v>
      </c>
      <c r="F9" s="57">
        <f t="shared" ref="F9:F60" si="1">E9*1000/C9</f>
        <v>1979.5643377083686</v>
      </c>
    </row>
    <row r="10" spans="1:6">
      <c r="A10" s="54" t="s">
        <v>8</v>
      </c>
      <c r="B10" s="55">
        <v>335.66300000000001</v>
      </c>
      <c r="C10" s="55">
        <v>36.636000000000003</v>
      </c>
      <c r="D10" s="56">
        <f t="shared" si="0"/>
        <v>0.10914518430687922</v>
      </c>
      <c r="E10" s="55">
        <v>53.817</v>
      </c>
      <c r="F10" s="57">
        <f t="shared" si="1"/>
        <v>1468.9649525057318</v>
      </c>
    </row>
    <row r="11" spans="1:6">
      <c r="A11" s="54" t="s">
        <v>9</v>
      </c>
      <c r="B11" s="55">
        <v>2220.3249999999998</v>
      </c>
      <c r="C11" s="55">
        <v>385.76799999999997</v>
      </c>
      <c r="D11" s="56">
        <f t="shared" si="0"/>
        <v>0.17374393388355308</v>
      </c>
      <c r="E11" s="55">
        <v>680.69799999999998</v>
      </c>
      <c r="F11" s="57">
        <f t="shared" si="1"/>
        <v>1764.526865888306</v>
      </c>
    </row>
    <row r="12" spans="1:6">
      <c r="A12" s="54" t="s">
        <v>10</v>
      </c>
      <c r="B12" s="55">
        <v>1119.779</v>
      </c>
      <c r="C12" s="55">
        <v>275.66199999999998</v>
      </c>
      <c r="D12" s="56">
        <f t="shared" si="0"/>
        <v>0.24617536138827392</v>
      </c>
      <c r="E12" s="55">
        <v>516.428</v>
      </c>
      <c r="F12" s="57">
        <f t="shared" si="1"/>
        <v>1873.4101907408349</v>
      </c>
    </row>
    <row r="13" spans="1:6">
      <c r="A13" s="54" t="s">
        <v>11</v>
      </c>
      <c r="B13" s="55">
        <v>15088.700999999999</v>
      </c>
      <c r="C13" s="55">
        <v>2478.5520000000001</v>
      </c>
      <c r="D13" s="56">
        <f t="shared" si="0"/>
        <v>0.16426543278974115</v>
      </c>
      <c r="E13" s="55">
        <v>4319.076</v>
      </c>
      <c r="F13" s="57">
        <f t="shared" si="1"/>
        <v>1742.5803452983837</v>
      </c>
    </row>
    <row r="14" spans="1:6">
      <c r="A14" s="54" t="s">
        <v>12</v>
      </c>
      <c r="B14" s="55">
        <v>2082.241</v>
      </c>
      <c r="C14" s="55">
        <v>256.62700000000001</v>
      </c>
      <c r="D14" s="56">
        <f t="shared" si="0"/>
        <v>0.12324558012256986</v>
      </c>
      <c r="E14" s="55">
        <v>404.01900000000001</v>
      </c>
      <c r="F14" s="57">
        <f t="shared" si="1"/>
        <v>1574.343307602084</v>
      </c>
    </row>
    <row r="15" spans="1:6">
      <c r="A15" s="54" t="s">
        <v>13</v>
      </c>
      <c r="B15" s="55">
        <v>1663.0150000000001</v>
      </c>
      <c r="C15" s="55">
        <v>162.541</v>
      </c>
      <c r="D15" s="56">
        <f t="shared" si="0"/>
        <v>9.7738745591591167E-2</v>
      </c>
      <c r="E15" s="55">
        <v>251.22900000000001</v>
      </c>
      <c r="F15" s="57">
        <f t="shared" si="1"/>
        <v>1545.6346398754777</v>
      </c>
    </row>
    <row r="16" spans="1:6">
      <c r="A16" s="54" t="s">
        <v>14</v>
      </c>
      <c r="B16" s="55">
        <v>384.072</v>
      </c>
      <c r="C16" s="55">
        <v>55.276000000000003</v>
      </c>
      <c r="D16" s="56">
        <f t="shared" si="0"/>
        <v>0.14392093149201193</v>
      </c>
      <c r="E16" s="55">
        <v>94.025000000000006</v>
      </c>
      <c r="F16" s="57">
        <f t="shared" si="1"/>
        <v>1701.0094797018596</v>
      </c>
    </row>
    <row r="17" spans="1:6">
      <c r="A17" s="54" t="s">
        <v>15</v>
      </c>
      <c r="B17" s="55">
        <v>278.41199999999998</v>
      </c>
      <c r="C17" s="55">
        <v>52.902999999999999</v>
      </c>
      <c r="D17" s="56">
        <f t="shared" si="0"/>
        <v>0.19001695329224316</v>
      </c>
      <c r="E17" s="55">
        <v>88.727999999999994</v>
      </c>
      <c r="F17" s="57">
        <f t="shared" si="1"/>
        <v>1677.1827684630362</v>
      </c>
    </row>
    <row r="18" spans="1:6">
      <c r="A18" s="54" t="s">
        <v>16</v>
      </c>
      <c r="B18" s="55">
        <v>7737.7690000000002</v>
      </c>
      <c r="C18" s="55">
        <v>1521.7139999999999</v>
      </c>
      <c r="D18" s="56">
        <f t="shared" si="0"/>
        <v>0.19666056197852377</v>
      </c>
      <c r="E18" s="55">
        <v>2679.875</v>
      </c>
      <c r="F18" s="57">
        <f t="shared" si="1"/>
        <v>1761.0897974257975</v>
      </c>
    </row>
    <row r="19" spans="1:6">
      <c r="A19" s="54" t="s">
        <v>17</v>
      </c>
      <c r="B19" s="55">
        <v>3660.4810000000002</v>
      </c>
      <c r="C19" s="55">
        <v>814.41200000000003</v>
      </c>
      <c r="D19" s="56">
        <f t="shared" si="0"/>
        <v>0.22248770038691637</v>
      </c>
      <c r="E19" s="55">
        <v>1550.9749999999999</v>
      </c>
      <c r="F19" s="57">
        <f t="shared" si="1"/>
        <v>1904.4107896249072</v>
      </c>
    </row>
    <row r="20" spans="1:6">
      <c r="A20" s="54" t="s">
        <v>18</v>
      </c>
      <c r="B20" s="55">
        <v>584.60500000000002</v>
      </c>
      <c r="C20" s="55">
        <v>83.741</v>
      </c>
      <c r="D20" s="56">
        <f t="shared" si="0"/>
        <v>0.14324372867149612</v>
      </c>
      <c r="E20" s="55">
        <v>128.29400000000001</v>
      </c>
      <c r="F20" s="57">
        <f t="shared" si="1"/>
        <v>1532.0332931300081</v>
      </c>
    </row>
    <row r="21" spans="1:6">
      <c r="A21" s="54" t="s">
        <v>19</v>
      </c>
      <c r="B21" s="55">
        <v>569.74199999999996</v>
      </c>
      <c r="C21" s="55">
        <v>97.659000000000006</v>
      </c>
      <c r="D21" s="56">
        <f t="shared" si="0"/>
        <v>0.1714091641479828</v>
      </c>
      <c r="E21" s="55">
        <v>164.83600000000001</v>
      </c>
      <c r="F21" s="57">
        <f t="shared" si="1"/>
        <v>1687.8731094932366</v>
      </c>
    </row>
    <row r="22" spans="1:6">
      <c r="A22" s="54" t="s">
        <v>20</v>
      </c>
      <c r="B22" s="55">
        <v>5736.0780000000004</v>
      </c>
      <c r="C22" s="55">
        <v>837.255</v>
      </c>
      <c r="D22" s="56">
        <f t="shared" si="0"/>
        <v>0.14596297330684832</v>
      </c>
      <c r="E22" s="55">
        <v>1437.212</v>
      </c>
      <c r="F22" s="57">
        <f t="shared" si="1"/>
        <v>1716.5761924383851</v>
      </c>
    </row>
    <row r="23" spans="1:6">
      <c r="A23" s="54" t="s">
        <v>21</v>
      </c>
      <c r="B23" s="55">
        <v>2819.0250000000001</v>
      </c>
      <c r="C23" s="55">
        <v>414.86900000000003</v>
      </c>
      <c r="D23" s="56">
        <f t="shared" si="0"/>
        <v>0.14716754906394941</v>
      </c>
      <c r="E23" s="55">
        <v>692.01199999999994</v>
      </c>
      <c r="F23" s="57">
        <f t="shared" si="1"/>
        <v>1668.0253284771818</v>
      </c>
    </row>
    <row r="24" spans="1:6">
      <c r="A24" s="54" t="s">
        <v>22</v>
      </c>
      <c r="B24" s="55">
        <v>1326.9939999999999</v>
      </c>
      <c r="C24" s="55">
        <v>167.85400000000001</v>
      </c>
      <c r="D24" s="56">
        <f t="shared" si="0"/>
        <v>0.12649190576596431</v>
      </c>
      <c r="E24" s="55">
        <v>262.553</v>
      </c>
      <c r="F24" s="57">
        <f t="shared" si="1"/>
        <v>1564.1748185923479</v>
      </c>
    </row>
    <row r="25" spans="1:6">
      <c r="A25" s="54" t="s">
        <v>23</v>
      </c>
      <c r="B25" s="55">
        <v>1221.2539999999999</v>
      </c>
      <c r="C25" s="55">
        <v>171.11199999999999</v>
      </c>
      <c r="D25" s="56">
        <f t="shared" si="0"/>
        <v>0.14011172123080048</v>
      </c>
      <c r="E25" s="55">
        <v>281.678</v>
      </c>
      <c r="F25" s="57">
        <f t="shared" si="1"/>
        <v>1646.1615783814111</v>
      </c>
    </row>
    <row r="26" spans="1:6">
      <c r="A26" s="54" t="s">
        <v>24</v>
      </c>
      <c r="B26" s="55">
        <v>1742.319</v>
      </c>
      <c r="C26" s="55">
        <v>335.19200000000001</v>
      </c>
      <c r="D26" s="56">
        <f t="shared" si="0"/>
        <v>0.19238268078348456</v>
      </c>
      <c r="E26" s="55">
        <v>568.88800000000003</v>
      </c>
      <c r="F26" s="57">
        <f t="shared" si="1"/>
        <v>1697.2004105109907</v>
      </c>
    </row>
    <row r="27" spans="1:6">
      <c r="A27" s="54" t="s">
        <v>25</v>
      </c>
      <c r="B27" s="55">
        <v>1879.337</v>
      </c>
      <c r="C27" s="55">
        <v>525.255</v>
      </c>
      <c r="D27" s="56">
        <f t="shared" si="0"/>
        <v>0.27948952210274153</v>
      </c>
      <c r="E27" s="55">
        <v>1075.277</v>
      </c>
      <c r="F27" s="57">
        <f t="shared" si="1"/>
        <v>2047.1523355322654</v>
      </c>
    </row>
    <row r="28" spans="1:6">
      <c r="A28" s="54" t="s">
        <v>26</v>
      </c>
      <c r="B28" s="55">
        <v>613.48500000000001</v>
      </c>
      <c r="C28" s="55">
        <v>85.203999999999994</v>
      </c>
      <c r="D28" s="56">
        <f t="shared" si="0"/>
        <v>0.13888522131755462</v>
      </c>
      <c r="E28" s="55">
        <v>133.03299999999999</v>
      </c>
      <c r="F28" s="57">
        <f t="shared" si="1"/>
        <v>1561.3468851227642</v>
      </c>
    </row>
    <row r="29" spans="1:6">
      <c r="A29" s="54" t="s">
        <v>27</v>
      </c>
      <c r="B29" s="55">
        <v>2589.6640000000002</v>
      </c>
      <c r="C29" s="55">
        <v>341.78300000000002</v>
      </c>
      <c r="D29" s="56">
        <f t="shared" si="0"/>
        <v>0.13197966994946062</v>
      </c>
      <c r="E29" s="55">
        <v>565.21100000000001</v>
      </c>
      <c r="F29" s="57">
        <f t="shared" si="1"/>
        <v>1653.7130284420232</v>
      </c>
    </row>
    <row r="30" spans="1:6">
      <c r="A30" s="54" t="s">
        <v>28</v>
      </c>
      <c r="B30" s="55">
        <v>3075.6660000000002</v>
      </c>
      <c r="C30" s="55">
        <v>296.411</v>
      </c>
      <c r="D30" s="56">
        <f t="shared" si="0"/>
        <v>9.6372948167974024E-2</v>
      </c>
      <c r="E30" s="55">
        <v>446.44900000000001</v>
      </c>
      <c r="F30" s="57">
        <f t="shared" si="1"/>
        <v>1506.1822941793657</v>
      </c>
    </row>
    <row r="31" spans="1:6">
      <c r="A31" s="54" t="s">
        <v>29</v>
      </c>
      <c r="B31" s="55">
        <v>4555.32</v>
      </c>
      <c r="C31" s="55">
        <v>627.39400000000001</v>
      </c>
      <c r="D31" s="56">
        <f t="shared" si="0"/>
        <v>0.13772775567907414</v>
      </c>
      <c r="E31" s="55">
        <v>1058.269</v>
      </c>
      <c r="F31" s="57">
        <f t="shared" si="1"/>
        <v>1686.7693984960008</v>
      </c>
    </row>
    <row r="32" spans="1:6">
      <c r="A32" s="54" t="s">
        <v>30</v>
      </c>
      <c r="B32" s="55">
        <v>2380.9870000000001</v>
      </c>
      <c r="C32" s="55">
        <v>248.357</v>
      </c>
      <c r="D32" s="56">
        <f t="shared" si="0"/>
        <v>0.10430842335552441</v>
      </c>
      <c r="E32" s="55">
        <v>378.15600000000001</v>
      </c>
      <c r="F32" s="57">
        <f t="shared" si="1"/>
        <v>1522.6307291519868</v>
      </c>
    </row>
    <row r="33" spans="1:6">
      <c r="A33" s="54" t="s">
        <v>31</v>
      </c>
      <c r="B33" s="55">
        <v>1163.6320000000001</v>
      </c>
      <c r="C33" s="55">
        <v>369.767</v>
      </c>
      <c r="D33" s="56">
        <f t="shared" si="0"/>
        <v>0.31776970726140219</v>
      </c>
      <c r="E33" s="55">
        <v>760.48400000000004</v>
      </c>
      <c r="F33" s="57">
        <f t="shared" si="1"/>
        <v>2056.6573004080947</v>
      </c>
    </row>
    <row r="34" spans="1:6">
      <c r="A34" s="54" t="s">
        <v>32</v>
      </c>
      <c r="B34" s="55">
        <v>2559.0149999999999</v>
      </c>
      <c r="C34" s="55">
        <v>423.78699999999998</v>
      </c>
      <c r="D34" s="56">
        <f t="shared" si="0"/>
        <v>0.16560551618493835</v>
      </c>
      <c r="E34" s="55">
        <v>721.84900000000005</v>
      </c>
      <c r="F34" s="57">
        <f t="shared" si="1"/>
        <v>1703.3297387602736</v>
      </c>
    </row>
    <row r="35" spans="1:6">
      <c r="A35" s="54" t="s">
        <v>33</v>
      </c>
      <c r="B35" s="55">
        <v>429.57</v>
      </c>
      <c r="C35" s="55">
        <v>73.372</v>
      </c>
      <c r="D35" s="56">
        <f t="shared" si="0"/>
        <v>0.17080336150103592</v>
      </c>
      <c r="E35" s="55">
        <v>119.002</v>
      </c>
      <c r="F35" s="57">
        <f t="shared" si="1"/>
        <v>1621.8993621545003</v>
      </c>
    </row>
    <row r="36" spans="1:6">
      <c r="A36" s="54" t="s">
        <v>34</v>
      </c>
      <c r="B36" s="55">
        <v>803.52800000000002</v>
      </c>
      <c r="C36" s="55">
        <v>108.289</v>
      </c>
      <c r="D36" s="56">
        <f t="shared" si="0"/>
        <v>0.13476692784818947</v>
      </c>
      <c r="E36" s="55">
        <v>176.57499999999999</v>
      </c>
      <c r="F36" s="57">
        <f t="shared" si="1"/>
        <v>1630.590364672312</v>
      </c>
    </row>
    <row r="37" spans="1:6">
      <c r="A37" s="54" t="s">
        <v>35</v>
      </c>
      <c r="B37" s="55">
        <v>1004.398</v>
      </c>
      <c r="C37" s="55">
        <v>153.48699999999999</v>
      </c>
      <c r="D37" s="56">
        <f t="shared" si="0"/>
        <v>0.15281491998191951</v>
      </c>
      <c r="E37" s="55">
        <v>251.39699999999999</v>
      </c>
      <c r="F37" s="57">
        <f t="shared" si="1"/>
        <v>1637.9041873253109</v>
      </c>
    </row>
    <row r="38" spans="1:6">
      <c r="A38" s="54" t="s">
        <v>36</v>
      </c>
      <c r="B38" s="55">
        <v>633.51599999999996</v>
      </c>
      <c r="C38" s="55">
        <v>60.460999999999999</v>
      </c>
      <c r="D38" s="56">
        <f t="shared" si="0"/>
        <v>9.5437210741323025E-2</v>
      </c>
      <c r="E38" s="55">
        <v>90.135999999999996</v>
      </c>
      <c r="F38" s="57">
        <f t="shared" si="1"/>
        <v>1490.8122591422571</v>
      </c>
    </row>
    <row r="39" spans="1:6">
      <c r="A39" s="54" t="s">
        <v>37</v>
      </c>
      <c r="B39" s="55">
        <v>4072.5120000000002</v>
      </c>
      <c r="C39" s="55">
        <v>486.81099999999998</v>
      </c>
      <c r="D39" s="56">
        <f t="shared" si="0"/>
        <v>0.11953580492826048</v>
      </c>
      <c r="E39" s="55">
        <v>811.65700000000004</v>
      </c>
      <c r="F39" s="57">
        <f t="shared" si="1"/>
        <v>1667.2938779115509</v>
      </c>
    </row>
    <row r="40" spans="1:6">
      <c r="A40" s="54" t="s">
        <v>38</v>
      </c>
      <c r="B40" s="55">
        <v>804.851</v>
      </c>
      <c r="C40" s="55">
        <v>195.404</v>
      </c>
      <c r="D40" s="56">
        <f t="shared" ref="D40:D60" si="2">C40/B40</f>
        <v>0.24278282564101927</v>
      </c>
      <c r="E40" s="55">
        <v>346.53500000000003</v>
      </c>
      <c r="F40" s="57">
        <f t="shared" si="1"/>
        <v>1773.428384270537</v>
      </c>
    </row>
    <row r="41" spans="1:6">
      <c r="A41" s="54" t="s">
        <v>39</v>
      </c>
      <c r="B41" s="55">
        <v>8613.8109999999997</v>
      </c>
      <c r="C41" s="55">
        <v>1478.5260000000001</v>
      </c>
      <c r="D41" s="56">
        <f t="shared" si="2"/>
        <v>0.1716459764441082</v>
      </c>
      <c r="E41" s="55">
        <v>2565.96</v>
      </c>
      <c r="F41" s="57">
        <f t="shared" si="1"/>
        <v>1735.4852062121329</v>
      </c>
    </row>
    <row r="42" spans="1:6">
      <c r="A42" s="54" t="s">
        <v>40</v>
      </c>
      <c r="B42" s="55">
        <v>3637.6469999999999</v>
      </c>
      <c r="C42" s="55">
        <v>728.32100000000003</v>
      </c>
      <c r="D42" s="56">
        <f t="shared" si="2"/>
        <v>0.2002176131988618</v>
      </c>
      <c r="E42" s="55">
        <v>1309.701</v>
      </c>
      <c r="F42" s="57">
        <f t="shared" si="1"/>
        <v>1798.246926835832</v>
      </c>
    </row>
    <row r="43" spans="1:6">
      <c r="A43" s="54" t="s">
        <v>41</v>
      </c>
      <c r="B43" s="55">
        <v>301.04000000000002</v>
      </c>
      <c r="C43" s="55">
        <v>39.829000000000001</v>
      </c>
      <c r="D43" s="56">
        <f t="shared" si="2"/>
        <v>0.13230467711931967</v>
      </c>
      <c r="E43" s="55">
        <v>62.554000000000002</v>
      </c>
      <c r="F43" s="57">
        <f t="shared" si="1"/>
        <v>1570.5641617916592</v>
      </c>
    </row>
    <row r="44" spans="1:6">
      <c r="A44" s="54" t="s">
        <v>42</v>
      </c>
      <c r="B44" s="55">
        <v>5476.9059999999999</v>
      </c>
      <c r="C44" s="55">
        <v>766.97199999999998</v>
      </c>
      <c r="D44" s="56">
        <f t="shared" si="2"/>
        <v>0.1400374591055607</v>
      </c>
      <c r="E44" s="55">
        <v>1289.6300000000001</v>
      </c>
      <c r="F44" s="57">
        <f t="shared" si="1"/>
        <v>1681.4564286571087</v>
      </c>
    </row>
    <row r="45" spans="1:6">
      <c r="A45" s="54" t="s">
        <v>43</v>
      </c>
      <c r="B45" s="55">
        <v>1467.056</v>
      </c>
      <c r="C45" s="55">
        <v>306.51299999999998</v>
      </c>
      <c r="D45" s="56">
        <f t="shared" si="2"/>
        <v>0.20893067476633473</v>
      </c>
      <c r="E45" s="55">
        <v>546.23199999999997</v>
      </c>
      <c r="F45" s="57">
        <f t="shared" si="1"/>
        <v>1782.0842835377293</v>
      </c>
    </row>
    <row r="46" spans="1:6">
      <c r="A46" s="54" t="s">
        <v>44</v>
      </c>
      <c r="B46" s="55">
        <v>1572.789</v>
      </c>
      <c r="C46" s="55">
        <v>220.95699999999999</v>
      </c>
      <c r="D46" s="56">
        <f t="shared" si="2"/>
        <v>0.14048737624690916</v>
      </c>
      <c r="E46" s="55">
        <v>352.63299999999998</v>
      </c>
      <c r="F46" s="57">
        <f t="shared" si="1"/>
        <v>1595.9349556701079</v>
      </c>
    </row>
    <row r="47" spans="1:6">
      <c r="A47" s="54" t="s">
        <v>45</v>
      </c>
      <c r="B47" s="55">
        <v>5777.0429999999997</v>
      </c>
      <c r="C47" s="55">
        <v>752.49099999999999</v>
      </c>
      <c r="D47" s="56">
        <f t="shared" si="2"/>
        <v>0.13025539190205093</v>
      </c>
      <c r="E47" s="55">
        <v>1213.3699999999999</v>
      </c>
      <c r="F47" s="57">
        <f t="shared" si="1"/>
        <v>1612.4711126113136</v>
      </c>
    </row>
    <row r="48" spans="1:6">
      <c r="A48" s="54" t="s">
        <v>46</v>
      </c>
      <c r="B48" s="55">
        <v>498.22699999999998</v>
      </c>
      <c r="C48" s="55">
        <v>64.418000000000006</v>
      </c>
      <c r="D48" s="56">
        <f t="shared" si="2"/>
        <v>0.12929447821976731</v>
      </c>
      <c r="E48" s="55">
        <v>105.551</v>
      </c>
      <c r="F48" s="57">
        <f t="shared" si="1"/>
        <v>1638.532708249247</v>
      </c>
    </row>
    <row r="49" spans="1:6">
      <c r="A49" s="54" t="s">
        <v>47</v>
      </c>
      <c r="B49" s="55">
        <v>1795.3789999999999</v>
      </c>
      <c r="C49" s="55">
        <v>416.142</v>
      </c>
      <c r="D49" s="56">
        <f t="shared" si="2"/>
        <v>0.23178504371500391</v>
      </c>
      <c r="E49" s="55">
        <v>763.72799999999995</v>
      </c>
      <c r="F49" s="57">
        <f t="shared" si="1"/>
        <v>1835.2581570713844</v>
      </c>
    </row>
    <row r="50" spans="1:6">
      <c r="A50" s="54" t="s">
        <v>48</v>
      </c>
      <c r="B50" s="55">
        <v>355.90300000000002</v>
      </c>
      <c r="C50" s="55">
        <v>54.573</v>
      </c>
      <c r="D50" s="56">
        <f t="shared" si="2"/>
        <v>0.15333672377024077</v>
      </c>
      <c r="E50" s="55">
        <v>88.47</v>
      </c>
      <c r="F50" s="57">
        <f t="shared" si="1"/>
        <v>1621.1313286790171</v>
      </c>
    </row>
    <row r="51" spans="1:6">
      <c r="A51" s="54" t="s">
        <v>49</v>
      </c>
      <c r="B51" s="55">
        <v>2552.002</v>
      </c>
      <c r="C51" s="55">
        <v>532.74599999999998</v>
      </c>
      <c r="D51" s="56">
        <f t="shared" si="2"/>
        <v>0.20875610599051253</v>
      </c>
      <c r="E51" s="55">
        <v>945.53499999999997</v>
      </c>
      <c r="F51" s="57">
        <f t="shared" si="1"/>
        <v>1774.8326594662371</v>
      </c>
    </row>
    <row r="52" spans="1:6">
      <c r="A52" s="54" t="s">
        <v>50</v>
      </c>
      <c r="B52" s="55">
        <v>9225.8449999999993</v>
      </c>
      <c r="C52" s="55">
        <v>2095.1480000000001</v>
      </c>
      <c r="D52" s="56">
        <f t="shared" si="2"/>
        <v>0.22709551266035796</v>
      </c>
      <c r="E52" s="55">
        <v>4043.8649999999998</v>
      </c>
      <c r="F52" s="57">
        <f t="shared" si="1"/>
        <v>1930.1094719800224</v>
      </c>
    </row>
    <row r="53" spans="1:6">
      <c r="A53" s="54" t="s">
        <v>51</v>
      </c>
      <c r="B53" s="55">
        <v>960.55899999999997</v>
      </c>
      <c r="C53" s="55">
        <v>132.453</v>
      </c>
      <c r="D53" s="56">
        <f t="shared" si="2"/>
        <v>0.13789158188096723</v>
      </c>
      <c r="E53" s="55">
        <v>222.559</v>
      </c>
      <c r="F53" s="57">
        <f t="shared" si="1"/>
        <v>1680.2865922251667</v>
      </c>
    </row>
    <row r="54" spans="1:6">
      <c r="A54" s="54" t="s">
        <v>52</v>
      </c>
      <c r="B54" s="55">
        <v>301.53100000000001</v>
      </c>
      <c r="C54" s="55">
        <v>37.139000000000003</v>
      </c>
      <c r="D54" s="56">
        <f t="shared" si="2"/>
        <v>0.12316809880244486</v>
      </c>
      <c r="E54" s="55">
        <v>55.011000000000003</v>
      </c>
      <c r="F54" s="57">
        <f t="shared" si="1"/>
        <v>1481.2192035326743</v>
      </c>
    </row>
    <row r="55" spans="1:6">
      <c r="A55" s="54" t="s">
        <v>53</v>
      </c>
      <c r="B55" s="55">
        <v>3392.047</v>
      </c>
      <c r="C55" s="55">
        <v>486.55099999999999</v>
      </c>
      <c r="D55" s="56">
        <f t="shared" si="2"/>
        <v>0.14343875541818848</v>
      </c>
      <c r="E55" s="55">
        <v>823.98900000000003</v>
      </c>
      <c r="F55" s="57">
        <f t="shared" si="1"/>
        <v>1693.5305856939972</v>
      </c>
    </row>
    <row r="56" spans="1:6">
      <c r="A56" s="54" t="s">
        <v>54</v>
      </c>
      <c r="B56" s="55">
        <v>2792.6179999999999</v>
      </c>
      <c r="C56" s="55">
        <v>343.911</v>
      </c>
      <c r="D56" s="56">
        <f t="shared" si="2"/>
        <v>0.12315003340951036</v>
      </c>
      <c r="E56" s="55">
        <v>550.92899999999997</v>
      </c>
      <c r="F56" s="57">
        <f t="shared" si="1"/>
        <v>1601.9522492737947</v>
      </c>
    </row>
    <row r="57" spans="1:6">
      <c r="A57" s="54" t="s">
        <v>55</v>
      </c>
      <c r="B57" s="55">
        <v>748.02</v>
      </c>
      <c r="C57" s="55">
        <v>144.10300000000001</v>
      </c>
      <c r="D57" s="56">
        <f t="shared" si="2"/>
        <v>0.19264591855832733</v>
      </c>
      <c r="E57" s="55">
        <v>238.40799999999999</v>
      </c>
      <c r="F57" s="57">
        <f t="shared" si="1"/>
        <v>1654.4277357168135</v>
      </c>
    </row>
    <row r="58" spans="1:6">
      <c r="A58" s="54" t="s">
        <v>56</v>
      </c>
      <c r="B58" s="55">
        <v>2584.2510000000002</v>
      </c>
      <c r="C58" s="55">
        <v>284.95600000000002</v>
      </c>
      <c r="D58" s="56">
        <f t="shared" si="2"/>
        <v>0.1102663789237191</v>
      </c>
      <c r="E58" s="55">
        <v>448.10399999999998</v>
      </c>
      <c r="F58" s="57">
        <f t="shared" si="1"/>
        <v>1572.5375145636519</v>
      </c>
    </row>
    <row r="59" spans="1:6">
      <c r="A59" s="54" t="s">
        <v>57</v>
      </c>
      <c r="B59" s="55">
        <v>239.08099999999999</v>
      </c>
      <c r="C59" s="55">
        <v>33.557000000000002</v>
      </c>
      <c r="D59" s="56">
        <f t="shared" si="2"/>
        <v>0.14035828861348248</v>
      </c>
      <c r="E59" s="55">
        <v>53.363</v>
      </c>
      <c r="F59" s="57">
        <f t="shared" si="1"/>
        <v>1590.2196263074768</v>
      </c>
    </row>
    <row r="60" spans="1:6">
      <c r="A60" s="58" t="s">
        <v>129</v>
      </c>
      <c r="B60" s="59">
        <v>1525.8150000000001</v>
      </c>
      <c r="C60" s="59">
        <v>33.686</v>
      </c>
      <c r="D60" s="60">
        <f t="shared" si="2"/>
        <v>2.2077381596065052E-2</v>
      </c>
      <c r="E60" s="59">
        <v>52.572000000000003</v>
      </c>
      <c r="F60" s="61">
        <f t="shared" si="1"/>
        <v>1560.6483405569079</v>
      </c>
    </row>
    <row r="61" spans="1:6">
      <c r="B61" s="64"/>
      <c r="C61" s="64"/>
    </row>
    <row r="62" spans="1:6">
      <c r="A62" s="3" t="s">
        <v>74</v>
      </c>
    </row>
    <row r="63" spans="1:6">
      <c r="A63" s="3" t="s">
        <v>76</v>
      </c>
    </row>
    <row r="64" spans="1:6">
      <c r="A64" s="3" t="s">
        <v>75</v>
      </c>
    </row>
    <row r="65" spans="1:1">
      <c r="A65" s="3" t="s">
        <v>73</v>
      </c>
    </row>
    <row r="66" spans="1:1">
      <c r="A66" s="3" t="s">
        <v>112</v>
      </c>
    </row>
    <row r="67" spans="1:1">
      <c r="A67" s="3" t="s">
        <v>113</v>
      </c>
    </row>
    <row r="68" spans="1:1">
      <c r="A68" s="63" t="s">
        <v>114</v>
      </c>
    </row>
    <row r="69" spans="1:1">
      <c r="A69" s="63" t="s">
        <v>115</v>
      </c>
    </row>
    <row r="70" spans="1:1">
      <c r="A70" s="63" t="s">
        <v>116</v>
      </c>
    </row>
    <row r="71" spans="1:1">
      <c r="A71" s="63" t="s">
        <v>117</v>
      </c>
    </row>
    <row r="72" spans="1:1">
      <c r="A72" s="3" t="s">
        <v>125</v>
      </c>
    </row>
    <row r="73" spans="1:1">
      <c r="A73" s="3" t="s">
        <v>106</v>
      </c>
    </row>
    <row r="74" spans="1:1">
      <c r="A74" s="3" t="s">
        <v>90</v>
      </c>
    </row>
    <row r="75" spans="1:1">
      <c r="A75" s="3" t="s">
        <v>91</v>
      </c>
    </row>
    <row r="76" spans="1:1">
      <c r="A76" s="3" t="s">
        <v>126</v>
      </c>
    </row>
    <row r="77" spans="1:1">
      <c r="A77" s="3" t="s">
        <v>131</v>
      </c>
    </row>
  </sheetData>
  <phoneticPr fontId="2" type="noConversion"/>
  <pageMargins left="0.75" right="0.75" top="1" bottom="1" header="0.5" footer="0.5"/>
  <pageSetup scale="6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topLeftCell="A25" zoomScaleNormal="100" workbookViewId="0">
      <selection activeCell="Q56" sqref="Q56"/>
    </sheetView>
  </sheetViews>
  <sheetFormatPr defaultRowHeight="12.75"/>
  <cols>
    <col min="1" max="1" width="18.42578125" style="35" customWidth="1"/>
    <col min="2" max="6" width="11.5703125" style="35" customWidth="1"/>
    <col min="7" max="16384" width="9.140625" style="35"/>
  </cols>
  <sheetData>
    <row r="1" spans="1:6">
      <c r="A1" s="36" t="s">
        <v>118</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c r="A8" s="50" t="s">
        <v>65</v>
      </c>
      <c r="B8" s="51">
        <v>130977.219</v>
      </c>
      <c r="C8" s="51">
        <v>19656.991000000002</v>
      </c>
      <c r="D8" s="52">
        <f t="shared" ref="D8:D39" si="0">C8/B8</f>
        <v>0.15007946534580188</v>
      </c>
      <c r="E8" s="51">
        <v>33244.266000000003</v>
      </c>
      <c r="F8" s="53">
        <f>E8*1000/C8</f>
        <v>1691.2184575960787</v>
      </c>
    </row>
    <row r="9" spans="1:6">
      <c r="A9" s="54" t="s">
        <v>7</v>
      </c>
      <c r="B9" s="55">
        <v>1892.9760000000001</v>
      </c>
      <c r="C9" s="55">
        <v>447.392</v>
      </c>
      <c r="D9" s="56">
        <f t="shared" si="0"/>
        <v>0.2363431971667892</v>
      </c>
      <c r="E9" s="55">
        <v>850.16</v>
      </c>
      <c r="F9" s="57">
        <f t="shared" ref="F9:F60" si="1">E9*1000/C9</f>
        <v>1900.2574923109935</v>
      </c>
    </row>
    <row r="10" spans="1:6">
      <c r="A10" s="54" t="s">
        <v>8</v>
      </c>
      <c r="B10" s="55">
        <v>333.06099999999998</v>
      </c>
      <c r="C10" s="55">
        <v>31.532</v>
      </c>
      <c r="D10" s="56">
        <f t="shared" si="0"/>
        <v>9.4673348125418472E-2</v>
      </c>
      <c r="E10" s="55">
        <v>42.713999999999999</v>
      </c>
      <c r="F10" s="57">
        <f t="shared" si="1"/>
        <v>1354.6238741595839</v>
      </c>
    </row>
    <row r="11" spans="1:6">
      <c r="A11" s="54" t="s">
        <v>9</v>
      </c>
      <c r="B11" s="55">
        <v>2201.4679999999998</v>
      </c>
      <c r="C11" s="55">
        <v>345.96499999999997</v>
      </c>
      <c r="D11" s="56">
        <f t="shared" si="0"/>
        <v>0.15715195496823028</v>
      </c>
      <c r="E11" s="55">
        <v>588.923</v>
      </c>
      <c r="F11" s="57">
        <f t="shared" si="1"/>
        <v>1702.2617894873761</v>
      </c>
    </row>
    <row r="12" spans="1:6">
      <c r="A12" s="54" t="s">
        <v>10</v>
      </c>
      <c r="B12" s="55">
        <v>1121.2650000000001</v>
      </c>
      <c r="C12" s="55">
        <v>253.779</v>
      </c>
      <c r="D12" s="56">
        <f t="shared" si="0"/>
        <v>0.22633275809019274</v>
      </c>
      <c r="E12" s="55">
        <v>457.91800000000001</v>
      </c>
      <c r="F12" s="57">
        <f t="shared" si="1"/>
        <v>1804.3967388948652</v>
      </c>
    </row>
    <row r="13" spans="1:6">
      <c r="A13" s="54" t="s">
        <v>11</v>
      </c>
      <c r="B13" s="55">
        <v>15067.040999999999</v>
      </c>
      <c r="C13" s="55">
        <v>2289.6959999999999</v>
      </c>
      <c r="D13" s="56">
        <f t="shared" si="0"/>
        <v>0.1519671978061253</v>
      </c>
      <c r="E13" s="55">
        <v>3871.433</v>
      </c>
      <c r="F13" s="57">
        <f t="shared" si="1"/>
        <v>1690.8065524855701</v>
      </c>
    </row>
    <row r="14" spans="1:6">
      <c r="A14" s="54" t="s">
        <v>12</v>
      </c>
      <c r="B14" s="55">
        <v>2109.16</v>
      </c>
      <c r="C14" s="55">
        <v>227.22399999999999</v>
      </c>
      <c r="D14" s="56">
        <f t="shared" si="0"/>
        <v>0.10773198809004533</v>
      </c>
      <c r="E14" s="55">
        <v>342.43599999999998</v>
      </c>
      <c r="F14" s="57">
        <f t="shared" si="1"/>
        <v>1507.0415096996796</v>
      </c>
    </row>
    <row r="15" spans="1:6">
      <c r="A15" s="54" t="s">
        <v>13</v>
      </c>
      <c r="B15" s="55">
        <v>1679.0550000000001</v>
      </c>
      <c r="C15" s="55">
        <v>147.43899999999999</v>
      </c>
      <c r="D15" s="56">
        <f t="shared" si="0"/>
        <v>8.7810703044271923E-2</v>
      </c>
      <c r="E15" s="55">
        <v>222.71799999999999</v>
      </c>
      <c r="F15" s="57">
        <f t="shared" si="1"/>
        <v>1510.5772556786196</v>
      </c>
    </row>
    <row r="16" spans="1:6">
      <c r="A16" s="54" t="s">
        <v>14</v>
      </c>
      <c r="B16" s="55">
        <v>380.78899999999999</v>
      </c>
      <c r="C16" s="55">
        <v>49.637999999999998</v>
      </c>
      <c r="D16" s="56">
        <f t="shared" si="0"/>
        <v>0.13035565628208798</v>
      </c>
      <c r="E16" s="55">
        <v>81.647000000000006</v>
      </c>
      <c r="F16" s="57">
        <f t="shared" si="1"/>
        <v>1644.8487046214593</v>
      </c>
    </row>
    <row r="17" spans="1:6">
      <c r="A17" s="54" t="s">
        <v>15</v>
      </c>
      <c r="B17" s="55">
        <v>282.30799999999999</v>
      </c>
      <c r="C17" s="55">
        <v>51.27</v>
      </c>
      <c r="D17" s="56">
        <f t="shared" si="0"/>
        <v>0.18161015628320842</v>
      </c>
      <c r="E17" s="55">
        <v>84.093999999999994</v>
      </c>
      <c r="F17" s="57">
        <f t="shared" si="1"/>
        <v>1640.2184513360639</v>
      </c>
    </row>
    <row r="18" spans="1:6">
      <c r="A18" s="54" t="s">
        <v>16</v>
      </c>
      <c r="B18" s="55">
        <v>7630.491</v>
      </c>
      <c r="C18" s="55">
        <v>1371.0250000000001</v>
      </c>
      <c r="D18" s="56">
        <f t="shared" si="0"/>
        <v>0.17967716625312841</v>
      </c>
      <c r="E18" s="55">
        <v>2323.152</v>
      </c>
      <c r="F18" s="57">
        <f t="shared" si="1"/>
        <v>1694.4636312248135</v>
      </c>
    </row>
    <row r="19" spans="1:6">
      <c r="A19" s="54" t="s">
        <v>17</v>
      </c>
      <c r="B19" s="55">
        <v>3655.752</v>
      </c>
      <c r="C19" s="55">
        <v>739.22400000000005</v>
      </c>
      <c r="D19" s="56">
        <f t="shared" si="0"/>
        <v>0.20220846490680988</v>
      </c>
      <c r="E19" s="55">
        <v>1351.653</v>
      </c>
      <c r="F19" s="57">
        <f t="shared" si="1"/>
        <v>1828.4755365085548</v>
      </c>
    </row>
    <row r="20" spans="1:6">
      <c r="A20" s="54" t="s">
        <v>18</v>
      </c>
      <c r="B20" s="55">
        <v>577.69299999999998</v>
      </c>
      <c r="C20" s="55">
        <v>71.275000000000006</v>
      </c>
      <c r="D20" s="56">
        <f t="shared" si="0"/>
        <v>0.12337868037175456</v>
      </c>
      <c r="E20" s="55">
        <v>102.744</v>
      </c>
      <c r="F20" s="57">
        <f t="shared" si="1"/>
        <v>1441.5152578042791</v>
      </c>
    </row>
    <row r="21" spans="1:6">
      <c r="A21" s="54" t="s">
        <v>19</v>
      </c>
      <c r="B21" s="55">
        <v>563.91999999999996</v>
      </c>
      <c r="C21" s="55">
        <v>85.316000000000003</v>
      </c>
      <c r="D21" s="56">
        <f t="shared" si="0"/>
        <v>0.15129096325719962</v>
      </c>
      <c r="E21" s="55">
        <v>138.75299999999999</v>
      </c>
      <c r="F21" s="57">
        <f t="shared" si="1"/>
        <v>1626.3420694828637</v>
      </c>
    </row>
    <row r="22" spans="1:6">
      <c r="A22" s="54" t="s">
        <v>20</v>
      </c>
      <c r="B22" s="55">
        <v>5775.1149999999998</v>
      </c>
      <c r="C22" s="55">
        <v>769.69</v>
      </c>
      <c r="D22" s="56">
        <f t="shared" si="0"/>
        <v>0.13327699967879428</v>
      </c>
      <c r="E22" s="55">
        <v>1278.557</v>
      </c>
      <c r="F22" s="57">
        <f t="shared" si="1"/>
        <v>1661.1324039548388</v>
      </c>
    </row>
    <row r="23" spans="1:6">
      <c r="A23" s="54" t="s">
        <v>21</v>
      </c>
      <c r="B23" s="55">
        <v>2824.241</v>
      </c>
      <c r="C23" s="55">
        <v>373.81</v>
      </c>
      <c r="D23" s="56">
        <f t="shared" si="0"/>
        <v>0.1323576847726522</v>
      </c>
      <c r="E23" s="55">
        <v>600.50900000000001</v>
      </c>
      <c r="F23" s="57">
        <f t="shared" si="1"/>
        <v>1606.4551510125464</v>
      </c>
    </row>
    <row r="24" spans="1:6">
      <c r="A24" s="54" t="s">
        <v>22</v>
      </c>
      <c r="B24" s="55">
        <v>1338.114</v>
      </c>
      <c r="C24" s="55">
        <v>148.18199999999999</v>
      </c>
      <c r="D24" s="56">
        <f t="shared" si="0"/>
        <v>0.1107394437245257</v>
      </c>
      <c r="E24" s="55">
        <v>222.459</v>
      </c>
      <c r="F24" s="57">
        <f t="shared" si="1"/>
        <v>1501.2552131837876</v>
      </c>
    </row>
    <row r="25" spans="1:6">
      <c r="A25" s="54" t="s">
        <v>23</v>
      </c>
      <c r="B25" s="55">
        <v>1225.8679999999999</v>
      </c>
      <c r="C25" s="55">
        <v>148.10499999999999</v>
      </c>
      <c r="D25" s="56">
        <f t="shared" si="0"/>
        <v>0.12081643374327415</v>
      </c>
      <c r="E25" s="55">
        <v>233.989</v>
      </c>
      <c r="F25" s="57">
        <f t="shared" si="1"/>
        <v>1579.885891765977</v>
      </c>
    </row>
    <row r="26" spans="1:6">
      <c r="A26" s="54" t="s">
        <v>24</v>
      </c>
      <c r="B26" s="55">
        <v>1759.231</v>
      </c>
      <c r="C26" s="55">
        <v>304.572</v>
      </c>
      <c r="D26" s="56">
        <f t="shared" si="0"/>
        <v>0.17312791782318523</v>
      </c>
      <c r="E26" s="55">
        <v>496.22199999999998</v>
      </c>
      <c r="F26" s="57">
        <f t="shared" si="1"/>
        <v>1629.2436599556099</v>
      </c>
    </row>
    <row r="27" spans="1:6">
      <c r="A27" s="54" t="s">
        <v>25</v>
      </c>
      <c r="B27" s="55">
        <v>1881.047</v>
      </c>
      <c r="C27" s="55">
        <v>488.47300000000001</v>
      </c>
      <c r="D27" s="56">
        <f t="shared" si="0"/>
        <v>0.25968144336638055</v>
      </c>
      <c r="E27" s="55">
        <v>965.26400000000001</v>
      </c>
      <c r="F27" s="57">
        <f t="shared" si="1"/>
        <v>1976.084655651387</v>
      </c>
    </row>
    <row r="28" spans="1:6">
      <c r="A28" s="54" t="s">
        <v>26</v>
      </c>
      <c r="B28" s="55">
        <v>610.71799999999996</v>
      </c>
      <c r="C28" s="55">
        <v>76.343000000000004</v>
      </c>
      <c r="D28" s="56">
        <f t="shared" si="0"/>
        <v>0.12500532160506159</v>
      </c>
      <c r="E28" s="55">
        <v>115.724</v>
      </c>
      <c r="F28" s="57">
        <f t="shared" si="1"/>
        <v>1515.8429718507261</v>
      </c>
    </row>
    <row r="29" spans="1:6">
      <c r="A29" s="54" t="s">
        <v>27</v>
      </c>
      <c r="B29" s="55">
        <v>2583.13</v>
      </c>
      <c r="C29" s="55">
        <v>312.45100000000002</v>
      </c>
      <c r="D29" s="56">
        <f t="shared" si="0"/>
        <v>0.12095829478191188</v>
      </c>
      <c r="E29" s="55">
        <v>500.01900000000001</v>
      </c>
      <c r="F29" s="57">
        <f t="shared" si="1"/>
        <v>1600.3117288790882</v>
      </c>
    </row>
    <row r="30" spans="1:6">
      <c r="A30" s="54" t="s">
        <v>28</v>
      </c>
      <c r="B30" s="55">
        <v>3106.2089999999998</v>
      </c>
      <c r="C30" s="55">
        <v>268.71800000000002</v>
      </c>
      <c r="D30" s="56">
        <f t="shared" si="0"/>
        <v>8.6509954739040426E-2</v>
      </c>
      <c r="E30" s="55">
        <v>393.62400000000002</v>
      </c>
      <c r="F30" s="57">
        <f t="shared" si="1"/>
        <v>1464.821857858424</v>
      </c>
    </row>
    <row r="31" spans="1:6">
      <c r="A31" s="54" t="s">
        <v>29</v>
      </c>
      <c r="B31" s="55">
        <v>4585.1880000000001</v>
      </c>
      <c r="C31" s="55">
        <v>572.21</v>
      </c>
      <c r="D31" s="56">
        <f t="shared" si="0"/>
        <v>0.12479531918865705</v>
      </c>
      <c r="E31" s="55">
        <v>932.875</v>
      </c>
      <c r="F31" s="57">
        <f t="shared" si="1"/>
        <v>1630.3018122717183</v>
      </c>
    </row>
    <row r="32" spans="1:6">
      <c r="A32" s="54" t="s">
        <v>30</v>
      </c>
      <c r="B32" s="55">
        <v>2384.9</v>
      </c>
      <c r="C32" s="55">
        <v>218.06299999999999</v>
      </c>
      <c r="D32" s="56">
        <f t="shared" si="0"/>
        <v>9.1434861000461221E-2</v>
      </c>
      <c r="E32" s="55">
        <v>320.97300000000001</v>
      </c>
      <c r="F32" s="57">
        <f t="shared" si="1"/>
        <v>1471.9278373681002</v>
      </c>
    </row>
    <row r="33" spans="1:6">
      <c r="A33" s="54" t="s">
        <v>31</v>
      </c>
      <c r="B33" s="55">
        <v>1165.2149999999999</v>
      </c>
      <c r="C33" s="55">
        <v>347.25099999999998</v>
      </c>
      <c r="D33" s="56">
        <f t="shared" si="0"/>
        <v>0.29801452950742996</v>
      </c>
      <c r="E33" s="55">
        <v>687.71699999999998</v>
      </c>
      <c r="F33" s="57">
        <f t="shared" si="1"/>
        <v>1980.4608194072878</v>
      </c>
    </row>
    <row r="34" spans="1:6">
      <c r="A34" s="54" t="s">
        <v>32</v>
      </c>
      <c r="B34" s="55">
        <v>2566.4940000000001</v>
      </c>
      <c r="C34" s="55">
        <v>384.53199999999998</v>
      </c>
      <c r="D34" s="56">
        <f t="shared" si="0"/>
        <v>0.1498277416584648</v>
      </c>
      <c r="E34" s="55">
        <v>631.34</v>
      </c>
      <c r="F34" s="57">
        <f t="shared" si="1"/>
        <v>1641.8399509013555</v>
      </c>
    </row>
    <row r="35" spans="1:6">
      <c r="A35" s="54" t="s">
        <v>33</v>
      </c>
      <c r="B35" s="55">
        <v>426.91899999999998</v>
      </c>
      <c r="C35" s="55">
        <v>65.924000000000007</v>
      </c>
      <c r="D35" s="56">
        <f t="shared" si="0"/>
        <v>0.15441805119940788</v>
      </c>
      <c r="E35" s="55">
        <v>103.265</v>
      </c>
      <c r="F35" s="57">
        <f t="shared" si="1"/>
        <v>1566.4249742127297</v>
      </c>
    </row>
    <row r="36" spans="1:6">
      <c r="A36" s="54" t="s">
        <v>34</v>
      </c>
      <c r="B36" s="55">
        <v>805.95899999999995</v>
      </c>
      <c r="C36" s="55">
        <v>94.29</v>
      </c>
      <c r="D36" s="56">
        <f t="shared" si="0"/>
        <v>0.11699106282081348</v>
      </c>
      <c r="E36" s="55">
        <v>147.809</v>
      </c>
      <c r="F36" s="57">
        <f t="shared" si="1"/>
        <v>1567.5999575776857</v>
      </c>
    </row>
    <row r="37" spans="1:6">
      <c r="A37" s="54" t="s">
        <v>35</v>
      </c>
      <c r="B37" s="55">
        <v>980.54200000000003</v>
      </c>
      <c r="C37" s="55">
        <v>135.72499999999999</v>
      </c>
      <c r="D37" s="56">
        <f t="shared" si="0"/>
        <v>0.13841834414028159</v>
      </c>
      <c r="E37" s="55">
        <v>213.93299999999999</v>
      </c>
      <c r="F37" s="57">
        <f t="shared" si="1"/>
        <v>1576.2239823171856</v>
      </c>
    </row>
    <row r="38" spans="1:6">
      <c r="A38" s="54" t="s">
        <v>36</v>
      </c>
      <c r="B38" s="55">
        <v>632.93600000000004</v>
      </c>
      <c r="C38" s="55">
        <v>52.542999999999999</v>
      </c>
      <c r="D38" s="56">
        <f t="shared" si="0"/>
        <v>8.3014712387982345E-2</v>
      </c>
      <c r="E38" s="55">
        <v>75.986999999999995</v>
      </c>
      <c r="F38" s="57">
        <f t="shared" si="1"/>
        <v>1446.1869326075787</v>
      </c>
    </row>
    <row r="39" spans="1:6">
      <c r="A39" s="54" t="s">
        <v>37</v>
      </c>
      <c r="B39" s="55">
        <v>4088.0630000000001</v>
      </c>
      <c r="C39" s="55">
        <v>452.84800000000001</v>
      </c>
      <c r="D39" s="56">
        <f t="shared" si="0"/>
        <v>0.11077324395441068</v>
      </c>
      <c r="E39" s="55">
        <v>734.48199999999997</v>
      </c>
      <c r="F39" s="57">
        <f t="shared" si="1"/>
        <v>1621.9172879200084</v>
      </c>
    </row>
    <row r="40" spans="1:6">
      <c r="A40" s="54" t="s">
        <v>38</v>
      </c>
      <c r="B40" s="55">
        <v>849.99300000000005</v>
      </c>
      <c r="C40" s="55">
        <v>182.64699999999999</v>
      </c>
      <c r="D40" s="56">
        <f t="shared" ref="D40:D60" si="2">C40/B40</f>
        <v>0.21488059313429639</v>
      </c>
      <c r="E40" s="55">
        <v>309.27</v>
      </c>
      <c r="F40" s="57">
        <f t="shared" si="1"/>
        <v>1693.2662458184368</v>
      </c>
    </row>
    <row r="41" spans="1:6">
      <c r="A41" s="54" t="s">
        <v>39</v>
      </c>
      <c r="B41" s="55">
        <v>8667.4879999999994</v>
      </c>
      <c r="C41" s="55">
        <v>1382.6869999999999</v>
      </c>
      <c r="D41" s="56">
        <f t="shared" si="2"/>
        <v>0.15952568956541965</v>
      </c>
      <c r="E41" s="55">
        <v>2360.2939999999999</v>
      </c>
      <c r="F41" s="57">
        <f t="shared" si="1"/>
        <v>1707.0342022453383</v>
      </c>
    </row>
    <row r="42" spans="1:6">
      <c r="A42" s="54" t="s">
        <v>40</v>
      </c>
      <c r="B42" s="55">
        <v>3648.7919999999999</v>
      </c>
      <c r="C42" s="55">
        <v>660.82899999999995</v>
      </c>
      <c r="D42" s="56">
        <f t="shared" si="2"/>
        <v>0.18110898072567577</v>
      </c>
      <c r="E42" s="55">
        <v>1137.8720000000001</v>
      </c>
      <c r="F42" s="57">
        <f t="shared" si="1"/>
        <v>1721.8856920625458</v>
      </c>
    </row>
    <row r="43" spans="1:6">
      <c r="A43" s="54" t="s">
        <v>41</v>
      </c>
      <c r="B43" s="55">
        <v>301.43599999999998</v>
      </c>
      <c r="C43" s="55">
        <v>35.372</v>
      </c>
      <c r="D43" s="56">
        <f t="shared" si="2"/>
        <v>0.1173449753844929</v>
      </c>
      <c r="E43" s="55">
        <v>53.624000000000002</v>
      </c>
      <c r="F43" s="57">
        <f t="shared" si="1"/>
        <v>1516.0013570055412</v>
      </c>
    </row>
    <row r="44" spans="1:6">
      <c r="A44" s="54" t="s">
        <v>42</v>
      </c>
      <c r="B44" s="55">
        <v>5547.5280000000002</v>
      </c>
      <c r="C44" s="55">
        <v>698.05600000000004</v>
      </c>
      <c r="D44" s="56">
        <f t="shared" si="2"/>
        <v>0.12583190206520814</v>
      </c>
      <c r="E44" s="55">
        <v>1130.712</v>
      </c>
      <c r="F44" s="57">
        <f t="shared" si="1"/>
        <v>1619.801276688403</v>
      </c>
    </row>
    <row r="45" spans="1:6">
      <c r="A45" s="54" t="s">
        <v>43</v>
      </c>
      <c r="B45" s="55">
        <v>1472.6559999999999</v>
      </c>
      <c r="C45" s="55">
        <v>275.52600000000001</v>
      </c>
      <c r="D45" s="56">
        <f t="shared" si="2"/>
        <v>0.18709461001075608</v>
      </c>
      <c r="E45" s="55">
        <v>470.238</v>
      </c>
      <c r="F45" s="57">
        <f t="shared" si="1"/>
        <v>1706.6919274406046</v>
      </c>
    </row>
    <row r="46" spans="1:6">
      <c r="A46" s="54" t="s">
        <v>44</v>
      </c>
      <c r="B46" s="55">
        <v>1571.7159999999999</v>
      </c>
      <c r="C46" s="55">
        <v>201.42099999999999</v>
      </c>
      <c r="D46" s="56">
        <f t="shared" si="2"/>
        <v>0.12815355954892615</v>
      </c>
      <c r="E46" s="55">
        <v>312.94600000000003</v>
      </c>
      <c r="F46" s="57">
        <f t="shared" si="1"/>
        <v>1553.6910252654889</v>
      </c>
    </row>
    <row r="47" spans="1:6">
      <c r="A47" s="54" t="s">
        <v>45</v>
      </c>
      <c r="B47" s="55">
        <v>5789.6149999999998</v>
      </c>
      <c r="C47" s="55">
        <v>688.56700000000001</v>
      </c>
      <c r="D47" s="56">
        <f t="shared" si="2"/>
        <v>0.11893139699271886</v>
      </c>
      <c r="E47" s="55">
        <v>1075.0239999999999</v>
      </c>
      <c r="F47" s="57">
        <f t="shared" si="1"/>
        <v>1561.2482154968216</v>
      </c>
    </row>
    <row r="48" spans="1:6">
      <c r="A48" s="54" t="s">
        <v>46</v>
      </c>
      <c r="B48" s="55">
        <v>495.959</v>
      </c>
      <c r="C48" s="55">
        <v>58.737000000000002</v>
      </c>
      <c r="D48" s="56">
        <f t="shared" si="2"/>
        <v>0.11843116064029487</v>
      </c>
      <c r="E48" s="55">
        <v>91.811000000000007</v>
      </c>
      <c r="F48" s="57">
        <f t="shared" si="1"/>
        <v>1563.0862999472224</v>
      </c>
    </row>
    <row r="49" spans="1:6">
      <c r="A49" s="54" t="s">
        <v>47</v>
      </c>
      <c r="B49" s="55">
        <v>1799.4659999999999</v>
      </c>
      <c r="C49" s="55">
        <v>385.54199999999997</v>
      </c>
      <c r="D49" s="56">
        <f t="shared" si="2"/>
        <v>0.21425356189002737</v>
      </c>
      <c r="E49" s="55">
        <v>680.48699999999997</v>
      </c>
      <c r="F49" s="57">
        <f t="shared" si="1"/>
        <v>1765.0139284435938</v>
      </c>
    </row>
    <row r="50" spans="1:6">
      <c r="A50" s="54" t="s">
        <v>48</v>
      </c>
      <c r="B50" s="55">
        <v>354.97800000000001</v>
      </c>
      <c r="C50" s="55">
        <v>48.045000000000002</v>
      </c>
      <c r="D50" s="56">
        <f t="shared" si="2"/>
        <v>0.13534641583422072</v>
      </c>
      <c r="E50" s="55">
        <v>74.945999999999998</v>
      </c>
      <c r="F50" s="57">
        <f t="shared" si="1"/>
        <v>1559.9125819544176</v>
      </c>
    </row>
    <row r="51" spans="1:6">
      <c r="A51" s="54" t="s">
        <v>49</v>
      </c>
      <c r="B51" s="55">
        <v>2558.0390000000002</v>
      </c>
      <c r="C51" s="55">
        <v>489.70600000000002</v>
      </c>
      <c r="D51" s="56">
        <f t="shared" si="2"/>
        <v>0.19143805078812323</v>
      </c>
      <c r="E51" s="55">
        <v>832.55499999999995</v>
      </c>
      <c r="F51" s="57">
        <f t="shared" si="1"/>
        <v>1700.11190387702</v>
      </c>
    </row>
    <row r="52" spans="1:6">
      <c r="A52" s="54" t="s">
        <v>50</v>
      </c>
      <c r="B52" s="55">
        <v>9202.5820000000003</v>
      </c>
      <c r="C52" s="55">
        <v>1906.0129999999999</v>
      </c>
      <c r="D52" s="56">
        <f t="shared" si="2"/>
        <v>0.2071171981950283</v>
      </c>
      <c r="E52" s="55">
        <v>3527.6120000000001</v>
      </c>
      <c r="F52" s="57">
        <f t="shared" si="1"/>
        <v>1850.7806609923439</v>
      </c>
    </row>
    <row r="53" spans="1:6">
      <c r="A53" s="54" t="s">
        <v>51</v>
      </c>
      <c r="B53" s="55">
        <v>954.93600000000004</v>
      </c>
      <c r="C53" s="55">
        <v>112.184</v>
      </c>
      <c r="D53" s="56">
        <f t="shared" si="2"/>
        <v>0.11747802994127354</v>
      </c>
      <c r="E53" s="55">
        <v>179.70400000000001</v>
      </c>
      <c r="F53" s="57">
        <f t="shared" si="1"/>
        <v>1601.8683591242959</v>
      </c>
    </row>
    <row r="54" spans="1:6">
      <c r="A54" s="54" t="s">
        <v>52</v>
      </c>
      <c r="B54" s="55">
        <v>301.29399999999998</v>
      </c>
      <c r="C54" s="55">
        <v>33.049999999999997</v>
      </c>
      <c r="D54" s="56">
        <f t="shared" si="2"/>
        <v>0.10969352194202341</v>
      </c>
      <c r="E54" s="55">
        <v>47.128</v>
      </c>
      <c r="F54" s="57">
        <f t="shared" si="1"/>
        <v>1425.9606656580938</v>
      </c>
    </row>
    <row r="55" spans="1:6">
      <c r="A55" s="54" t="s">
        <v>53</v>
      </c>
      <c r="B55" s="55">
        <v>3372.6439999999998</v>
      </c>
      <c r="C55" s="55">
        <v>436.06</v>
      </c>
      <c r="D55" s="56">
        <f t="shared" si="2"/>
        <v>0.12929321920724512</v>
      </c>
      <c r="E55" s="55">
        <v>711.26700000000005</v>
      </c>
      <c r="F55" s="57">
        <f t="shared" si="1"/>
        <v>1631.1218639636747</v>
      </c>
    </row>
    <row r="56" spans="1:6">
      <c r="A56" s="54" t="s">
        <v>54</v>
      </c>
      <c r="B56" s="55">
        <v>2788.8150000000001</v>
      </c>
      <c r="C56" s="55">
        <v>308.02999999999997</v>
      </c>
      <c r="D56" s="56">
        <f t="shared" si="2"/>
        <v>0.11045193030014538</v>
      </c>
      <c r="E56" s="55">
        <v>476.24</v>
      </c>
      <c r="F56" s="57">
        <f t="shared" si="1"/>
        <v>1546.083173716846</v>
      </c>
    </row>
    <row r="57" spans="1:6">
      <c r="A57" s="54" t="s">
        <v>55</v>
      </c>
      <c r="B57" s="55">
        <v>750.45600000000002</v>
      </c>
      <c r="C57" s="55">
        <v>133.41399999999999</v>
      </c>
      <c r="D57" s="56">
        <f t="shared" si="2"/>
        <v>0.17777724476851406</v>
      </c>
      <c r="E57" s="55">
        <v>213.08099999999999</v>
      </c>
      <c r="F57" s="57">
        <f t="shared" si="1"/>
        <v>1597.1412295561188</v>
      </c>
    </row>
    <row r="58" spans="1:6">
      <c r="A58" s="54" t="s">
        <v>56</v>
      </c>
      <c r="B58" s="55">
        <v>2590.02</v>
      </c>
      <c r="C58" s="55">
        <v>252.517</v>
      </c>
      <c r="D58" s="56">
        <f t="shared" si="2"/>
        <v>9.7496158330823701E-2</v>
      </c>
      <c r="E58" s="55">
        <v>385.53</v>
      </c>
      <c r="F58" s="57">
        <f t="shared" si="1"/>
        <v>1526.7486941473248</v>
      </c>
    </row>
    <row r="59" spans="1:6">
      <c r="A59" s="54" t="s">
        <v>57</v>
      </c>
      <c r="B59" s="55">
        <v>238.64500000000001</v>
      </c>
      <c r="C59" s="55">
        <v>30.199000000000002</v>
      </c>
      <c r="D59" s="56">
        <f t="shared" si="2"/>
        <v>0.12654361080265666</v>
      </c>
      <c r="E59" s="55">
        <v>46.594000000000001</v>
      </c>
      <c r="F59" s="57">
        <f t="shared" si="1"/>
        <v>1542.8987714824993</v>
      </c>
    </row>
    <row r="60" spans="1:6">
      <c r="A60" s="58" t="s">
        <v>129</v>
      </c>
      <c r="B60" s="59">
        <v>1485.2929999999999</v>
      </c>
      <c r="C60" s="59">
        <v>13.884</v>
      </c>
      <c r="D60" s="60">
        <f t="shared" si="2"/>
        <v>9.3476505982321347E-3</v>
      </c>
      <c r="E60" s="59">
        <v>14.234</v>
      </c>
      <c r="F60" s="61">
        <f t="shared" si="1"/>
        <v>1025.2088735234802</v>
      </c>
    </row>
    <row r="61" spans="1:6">
      <c r="B61" s="62"/>
      <c r="C61" s="62"/>
      <c r="D61" s="62"/>
    </row>
    <row r="62" spans="1:6">
      <c r="A62" s="3" t="s">
        <v>74</v>
      </c>
    </row>
    <row r="63" spans="1:6">
      <c r="A63" s="3" t="s">
        <v>76</v>
      </c>
    </row>
    <row r="64" spans="1:6">
      <c r="A64" s="3" t="s">
        <v>75</v>
      </c>
    </row>
    <row r="65" spans="1:1">
      <c r="A65" s="3" t="s">
        <v>119</v>
      </c>
    </row>
    <row r="66" spans="1:1">
      <c r="A66" s="3" t="s">
        <v>120</v>
      </c>
    </row>
    <row r="67" spans="1:1">
      <c r="A67" s="3" t="s">
        <v>121</v>
      </c>
    </row>
    <row r="68" spans="1:1">
      <c r="A68" s="3" t="s">
        <v>122</v>
      </c>
    </row>
    <row r="69" spans="1:1">
      <c r="A69" s="3" t="s">
        <v>142</v>
      </c>
    </row>
    <row r="70" spans="1:1">
      <c r="A70" s="3" t="s">
        <v>123</v>
      </c>
    </row>
    <row r="71" spans="1:1">
      <c r="A71" s="3" t="s">
        <v>107</v>
      </c>
    </row>
    <row r="72" spans="1:1">
      <c r="A72" s="63" t="s">
        <v>108</v>
      </c>
    </row>
    <row r="73" spans="1:1">
      <c r="A73" s="63" t="s">
        <v>109</v>
      </c>
    </row>
    <row r="74" spans="1:1">
      <c r="A74" s="63" t="s">
        <v>110</v>
      </c>
    </row>
    <row r="75" spans="1:1">
      <c r="A75" s="63" t="s">
        <v>111</v>
      </c>
    </row>
    <row r="76" spans="1:1">
      <c r="A76" s="3" t="s">
        <v>124</v>
      </c>
    </row>
    <row r="77" spans="1:1">
      <c r="A77" s="3" t="s">
        <v>106</v>
      </c>
    </row>
    <row r="78" spans="1:1">
      <c r="A78" s="3" t="s">
        <v>90</v>
      </c>
    </row>
    <row r="79" spans="1:1">
      <c r="A79" s="3" t="s">
        <v>91</v>
      </c>
    </row>
    <row r="80" spans="1:1">
      <c r="A80" s="3" t="s">
        <v>126</v>
      </c>
    </row>
    <row r="81" spans="1:1">
      <c r="A81" s="3" t="s">
        <v>127</v>
      </c>
    </row>
  </sheetData>
  <phoneticPr fontId="2" type="noConversion"/>
  <pageMargins left="0.75" right="0.75" top="1" bottom="1" header="0.5" footer="0.5"/>
  <pageSetup scale="6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topLeftCell="A31" zoomScaleNormal="100" workbookViewId="0">
      <selection activeCell="Q56" sqref="Q56"/>
    </sheetView>
  </sheetViews>
  <sheetFormatPr defaultRowHeight="12.75"/>
  <cols>
    <col min="1" max="1" width="18.42578125" style="35" customWidth="1"/>
    <col min="2" max="6" width="11.5703125" style="35" customWidth="1"/>
    <col min="7" max="16384" width="9.140625" style="35"/>
  </cols>
  <sheetData>
    <row r="1" spans="1:6">
      <c r="A1" s="36" t="s">
        <v>128</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c r="A8" s="50" t="s">
        <v>65</v>
      </c>
      <c r="B8" s="51">
        <v>130122.204</v>
      </c>
      <c r="C8" s="51">
        <v>19166.053</v>
      </c>
      <c r="D8" s="52">
        <f t="shared" ref="D8:D39" si="0">C8/B8</f>
        <v>0.14729271723679074</v>
      </c>
      <c r="E8" s="51">
        <v>31773.221000000001</v>
      </c>
      <c r="F8" s="53">
        <f>E8*1000/C8</f>
        <v>1657.7863475594063</v>
      </c>
    </row>
    <row r="9" spans="1:6">
      <c r="A9" s="54" t="s">
        <v>7</v>
      </c>
      <c r="B9" s="55">
        <v>1904.15</v>
      </c>
      <c r="C9" s="55">
        <v>442.95400000000001</v>
      </c>
      <c r="D9" s="56">
        <f t="shared" si="0"/>
        <v>0.23262558096788594</v>
      </c>
      <c r="E9" s="55">
        <v>818.625</v>
      </c>
      <c r="F9" s="57">
        <f t="shared" ref="F9:F60" si="1">E9*1000/C9</f>
        <v>1848.1038663156896</v>
      </c>
    </row>
    <row r="10" spans="1:6">
      <c r="A10" s="54" t="s">
        <v>8</v>
      </c>
      <c r="B10" s="55">
        <v>328.74700000000001</v>
      </c>
      <c r="C10" s="55">
        <v>30.2</v>
      </c>
      <c r="D10" s="56">
        <f t="shared" si="0"/>
        <v>9.1863956172984082E-2</v>
      </c>
      <c r="E10" s="55">
        <v>39.756</v>
      </c>
      <c r="F10" s="57">
        <f t="shared" si="1"/>
        <v>1316.4238410596026</v>
      </c>
    </row>
    <row r="11" spans="1:6">
      <c r="A11" s="54" t="s">
        <v>9</v>
      </c>
      <c r="B11" s="55">
        <v>2152.6149999999998</v>
      </c>
      <c r="C11" s="55">
        <v>335.315</v>
      </c>
      <c r="D11" s="56">
        <f t="shared" si="0"/>
        <v>0.15577100410431036</v>
      </c>
      <c r="E11" s="55">
        <v>562.94100000000003</v>
      </c>
      <c r="F11" s="57">
        <f t="shared" si="1"/>
        <v>1678.842282629766</v>
      </c>
    </row>
    <row r="12" spans="1:6">
      <c r="A12" s="54" t="s">
        <v>10</v>
      </c>
      <c r="B12" s="55">
        <v>1118.4680000000001</v>
      </c>
      <c r="C12" s="55">
        <v>248.83799999999999</v>
      </c>
      <c r="D12" s="56">
        <f t="shared" si="0"/>
        <v>0.22248110808713345</v>
      </c>
      <c r="E12" s="55">
        <v>439.73399999999998</v>
      </c>
      <c r="F12" s="57">
        <f t="shared" si="1"/>
        <v>1767.1497118607288</v>
      </c>
    </row>
    <row r="13" spans="1:6">
      <c r="A13" s="54" t="s">
        <v>11</v>
      </c>
      <c r="B13" s="55">
        <v>14866.95</v>
      </c>
      <c r="C13" s="55">
        <v>2265.569</v>
      </c>
      <c r="D13" s="56">
        <f t="shared" si="0"/>
        <v>0.15238962934562905</v>
      </c>
      <c r="E13" s="55">
        <v>3777.915</v>
      </c>
      <c r="F13" s="57">
        <f t="shared" si="1"/>
        <v>1667.5347340999106</v>
      </c>
    </row>
    <row r="14" spans="1:6">
      <c r="A14" s="54" t="s">
        <v>12</v>
      </c>
      <c r="B14" s="55">
        <v>2096.2800000000002</v>
      </c>
      <c r="C14" s="55">
        <v>222.90700000000001</v>
      </c>
      <c r="D14" s="56">
        <f t="shared" si="0"/>
        <v>0.10633455454424026</v>
      </c>
      <c r="E14" s="55">
        <v>329.85199999999998</v>
      </c>
      <c r="F14" s="57">
        <f t="shared" si="1"/>
        <v>1479.7740761842383</v>
      </c>
    </row>
    <row r="15" spans="1:6">
      <c r="A15" s="54" t="s">
        <v>13</v>
      </c>
      <c r="B15" s="55">
        <v>1671.6880000000001</v>
      </c>
      <c r="C15" s="55">
        <v>143.136</v>
      </c>
      <c r="D15" s="56">
        <f t="shared" si="0"/>
        <v>8.5623633118141654E-2</v>
      </c>
      <c r="E15" s="55">
        <v>213.84100000000001</v>
      </c>
      <c r="F15" s="57">
        <f t="shared" si="1"/>
        <v>1493.9707690587973</v>
      </c>
    </row>
    <row r="16" spans="1:6">
      <c r="A16" s="54" t="s">
        <v>14</v>
      </c>
      <c r="B16" s="55">
        <v>378.16899999999998</v>
      </c>
      <c r="C16" s="55">
        <v>48.451000000000001</v>
      </c>
      <c r="D16" s="56">
        <f t="shared" si="0"/>
        <v>0.12811996752774554</v>
      </c>
      <c r="E16" s="55">
        <v>78.760000000000005</v>
      </c>
      <c r="F16" s="57">
        <f t="shared" si="1"/>
        <v>1625.5598439660687</v>
      </c>
    </row>
    <row r="17" spans="1:6">
      <c r="A17" s="54" t="s">
        <v>15</v>
      </c>
      <c r="B17" s="55">
        <v>279.24599999999998</v>
      </c>
      <c r="C17" s="55">
        <v>51.439</v>
      </c>
      <c r="D17" s="56">
        <f t="shared" si="0"/>
        <v>0.18420675676643533</v>
      </c>
      <c r="E17" s="55">
        <v>84.093999999999994</v>
      </c>
      <c r="F17" s="57">
        <f t="shared" si="1"/>
        <v>1634.8296039969673</v>
      </c>
    </row>
    <row r="18" spans="1:6">
      <c r="A18" s="54" t="s">
        <v>16</v>
      </c>
      <c r="B18" s="55">
        <v>7498.5439999999999</v>
      </c>
      <c r="C18" s="55">
        <v>1316.856</v>
      </c>
      <c r="D18" s="56">
        <f t="shared" si="0"/>
        <v>0.1756148927045037</v>
      </c>
      <c r="E18" s="55">
        <v>2181.0770000000002</v>
      </c>
      <c r="F18" s="57">
        <f t="shared" si="1"/>
        <v>1656.2760089182113</v>
      </c>
    </row>
    <row r="19" spans="1:6">
      <c r="A19" s="54" t="s">
        <v>17</v>
      </c>
      <c r="B19" s="55">
        <v>3636.9259999999999</v>
      </c>
      <c r="C19" s="55">
        <v>717.13800000000003</v>
      </c>
      <c r="D19" s="56">
        <f t="shared" si="0"/>
        <v>0.19718245573322088</v>
      </c>
      <c r="E19" s="55">
        <v>1270.5840000000001</v>
      </c>
      <c r="F19" s="57">
        <f t="shared" si="1"/>
        <v>1771.7426771416378</v>
      </c>
    </row>
    <row r="20" spans="1:6">
      <c r="A20" s="54" t="s">
        <v>18</v>
      </c>
      <c r="B20" s="55">
        <v>572.178</v>
      </c>
      <c r="C20" s="55">
        <v>67.5</v>
      </c>
      <c r="D20" s="56">
        <f t="shared" si="0"/>
        <v>0.11797028197518954</v>
      </c>
      <c r="E20" s="55">
        <v>94.456000000000003</v>
      </c>
      <c r="F20" s="57">
        <f t="shared" si="1"/>
        <v>1399.3481481481481</v>
      </c>
    </row>
    <row r="21" spans="1:6">
      <c r="A21" s="54" t="s">
        <v>19</v>
      </c>
      <c r="B21" s="55">
        <v>559.31600000000003</v>
      </c>
      <c r="C21" s="55">
        <v>81.278000000000006</v>
      </c>
      <c r="D21" s="56">
        <f t="shared" si="0"/>
        <v>0.14531677978101826</v>
      </c>
      <c r="E21" s="55">
        <v>129.63200000000001</v>
      </c>
      <c r="F21" s="57">
        <f t="shared" si="1"/>
        <v>1594.9211348704446</v>
      </c>
    </row>
    <row r="22" spans="1:6">
      <c r="A22" s="54" t="s">
        <v>20</v>
      </c>
      <c r="B22" s="55">
        <v>5786.9719999999998</v>
      </c>
      <c r="C22" s="55">
        <v>755.30499999999995</v>
      </c>
      <c r="D22" s="56">
        <f t="shared" si="0"/>
        <v>0.13051817081541089</v>
      </c>
      <c r="E22" s="55">
        <v>1228.3309999999999</v>
      </c>
      <c r="F22" s="57">
        <f t="shared" si="1"/>
        <v>1626.2715062127222</v>
      </c>
    </row>
    <row r="23" spans="1:6">
      <c r="A23" s="54" t="s">
        <v>21</v>
      </c>
      <c r="B23" s="55">
        <v>2837.4459999999999</v>
      </c>
      <c r="C23" s="55">
        <v>361.35899999999998</v>
      </c>
      <c r="D23" s="56">
        <f t="shared" si="0"/>
        <v>0.12735361307316509</v>
      </c>
      <c r="E23" s="55">
        <v>569.80799999999999</v>
      </c>
      <c r="F23" s="57">
        <f t="shared" si="1"/>
        <v>1576.8474010609948</v>
      </c>
    </row>
    <row r="24" spans="1:6">
      <c r="A24" s="54" t="s">
        <v>22</v>
      </c>
      <c r="B24" s="55">
        <v>1351.126</v>
      </c>
      <c r="C24" s="55">
        <v>143.624</v>
      </c>
      <c r="D24" s="56">
        <f t="shared" si="0"/>
        <v>0.10629948650236913</v>
      </c>
      <c r="E24" s="55">
        <v>212.6</v>
      </c>
      <c r="F24" s="57">
        <f t="shared" si="1"/>
        <v>1480.2539965465382</v>
      </c>
    </row>
    <row r="25" spans="1:6">
      <c r="A25" s="54" t="s">
        <v>23</v>
      </c>
      <c r="B25" s="55">
        <v>1222.579</v>
      </c>
      <c r="C25" s="55">
        <v>144.23599999999999</v>
      </c>
      <c r="D25" s="56">
        <f t="shared" si="0"/>
        <v>0.11797683421684815</v>
      </c>
      <c r="E25" s="55">
        <v>223.642</v>
      </c>
      <c r="F25" s="57">
        <f t="shared" si="1"/>
        <v>1550.5283008402896</v>
      </c>
    </row>
    <row r="26" spans="1:6">
      <c r="A26" s="54" t="s">
        <v>24</v>
      </c>
      <c r="B26" s="55">
        <v>1747.02</v>
      </c>
      <c r="C26" s="55">
        <v>299.34300000000002</v>
      </c>
      <c r="D26" s="56">
        <f t="shared" si="0"/>
        <v>0.1713449187759728</v>
      </c>
      <c r="E26" s="55">
        <v>477.58</v>
      </c>
      <c r="F26" s="57">
        <f t="shared" si="1"/>
        <v>1595.4273191622988</v>
      </c>
    </row>
    <row r="27" spans="1:6">
      <c r="A27" s="54" t="s">
        <v>25</v>
      </c>
      <c r="B27" s="55">
        <v>1874.431</v>
      </c>
      <c r="C27" s="55">
        <v>481.637</v>
      </c>
      <c r="D27" s="56">
        <f t="shared" si="0"/>
        <v>0.25695104274310443</v>
      </c>
      <c r="E27" s="55">
        <v>921.57799999999997</v>
      </c>
      <c r="F27" s="57">
        <f t="shared" si="1"/>
        <v>1913.4285779539362</v>
      </c>
    </row>
    <row r="28" spans="1:6">
      <c r="A28" s="54" t="s">
        <v>26</v>
      </c>
      <c r="B28" s="55">
        <v>605.63300000000004</v>
      </c>
      <c r="C28" s="55">
        <v>75.191999999999993</v>
      </c>
      <c r="D28" s="56">
        <f t="shared" si="0"/>
        <v>0.12415439713489851</v>
      </c>
      <c r="E28" s="55">
        <v>112.197</v>
      </c>
      <c r="F28" s="57">
        <f t="shared" si="1"/>
        <v>1492.1401212894991</v>
      </c>
    </row>
    <row r="29" spans="1:6">
      <c r="A29" s="54" t="s">
        <v>27</v>
      </c>
      <c r="B29" s="55">
        <v>2563.4229999999998</v>
      </c>
      <c r="C29" s="55">
        <v>310.99700000000001</v>
      </c>
      <c r="D29" s="56">
        <f t="shared" si="0"/>
        <v>0.12132098370031011</v>
      </c>
      <c r="E29" s="55">
        <v>493.07600000000002</v>
      </c>
      <c r="F29" s="57">
        <f t="shared" si="1"/>
        <v>1585.4686701157889</v>
      </c>
    </row>
    <row r="30" spans="1:6">
      <c r="A30" s="54" t="s">
        <v>28</v>
      </c>
      <c r="B30" s="55">
        <v>3109.5749999999998</v>
      </c>
      <c r="C30" s="55">
        <v>263.80900000000003</v>
      </c>
      <c r="D30" s="56">
        <f t="shared" si="0"/>
        <v>8.4837638584050884E-2</v>
      </c>
      <c r="E30" s="55">
        <v>384.77</v>
      </c>
      <c r="F30" s="57">
        <f t="shared" si="1"/>
        <v>1458.5173364062634</v>
      </c>
    </row>
    <row r="31" spans="1:6">
      <c r="A31" s="54" t="s">
        <v>29</v>
      </c>
      <c r="B31" s="55">
        <v>4619.8370000000004</v>
      </c>
      <c r="C31" s="55">
        <v>549.86400000000003</v>
      </c>
      <c r="D31" s="56">
        <f t="shared" si="0"/>
        <v>0.11902238109266625</v>
      </c>
      <c r="E31" s="55">
        <v>879.95699999999999</v>
      </c>
      <c r="F31" s="57">
        <f t="shared" si="1"/>
        <v>1600.3175330627209</v>
      </c>
    </row>
    <row r="32" spans="1:6">
      <c r="A32" s="54" t="s">
        <v>30</v>
      </c>
      <c r="B32" s="55">
        <v>2386.078</v>
      </c>
      <c r="C32" s="55">
        <v>209.999</v>
      </c>
      <c r="D32" s="56">
        <f t="shared" si="0"/>
        <v>8.8010115344091852E-2</v>
      </c>
      <c r="E32" s="55">
        <v>305.30200000000002</v>
      </c>
      <c r="F32" s="57">
        <f t="shared" si="1"/>
        <v>1453.8259705998601</v>
      </c>
    </row>
    <row r="33" spans="1:6">
      <c r="A33" s="54" t="s">
        <v>31</v>
      </c>
      <c r="B33" s="55">
        <v>1173.49</v>
      </c>
      <c r="C33" s="55">
        <v>345.17200000000003</v>
      </c>
      <c r="D33" s="56">
        <f t="shared" si="0"/>
        <v>0.29414140725528126</v>
      </c>
      <c r="E33" s="55">
        <v>663.51900000000001</v>
      </c>
      <c r="F33" s="57">
        <f t="shared" si="1"/>
        <v>1922.2851216205254</v>
      </c>
    </row>
    <row r="34" spans="1:6">
      <c r="A34" s="54" t="s">
        <v>32</v>
      </c>
      <c r="B34" s="55">
        <v>2564.873</v>
      </c>
      <c r="C34" s="55">
        <v>378.19499999999999</v>
      </c>
      <c r="D34" s="56">
        <f t="shared" si="0"/>
        <v>0.14745174517412751</v>
      </c>
      <c r="E34" s="55">
        <v>609.81600000000003</v>
      </c>
      <c r="F34" s="57">
        <f t="shared" si="1"/>
        <v>1612.4380280014279</v>
      </c>
    </row>
    <row r="35" spans="1:6">
      <c r="A35" s="54" t="s">
        <v>33</v>
      </c>
      <c r="B35" s="55">
        <v>424.238</v>
      </c>
      <c r="C35" s="55">
        <v>64.61</v>
      </c>
      <c r="D35" s="56">
        <f t="shared" si="0"/>
        <v>0.15229658823584874</v>
      </c>
      <c r="E35" s="55">
        <v>100.34099999999999</v>
      </c>
      <c r="F35" s="57">
        <f t="shared" si="1"/>
        <v>1553.0258473920446</v>
      </c>
    </row>
    <row r="36" spans="1:6">
      <c r="A36" s="54" t="s">
        <v>34</v>
      </c>
      <c r="B36" s="55">
        <v>808.91200000000003</v>
      </c>
      <c r="C36" s="55">
        <v>90.518000000000001</v>
      </c>
      <c r="D36" s="56">
        <f t="shared" si="0"/>
        <v>0.11190092370987202</v>
      </c>
      <c r="E36" s="55">
        <v>139.82400000000001</v>
      </c>
      <c r="F36" s="57">
        <f t="shared" si="1"/>
        <v>1544.7093395788684</v>
      </c>
    </row>
    <row r="37" spans="1:6">
      <c r="A37" s="54" t="s">
        <v>35</v>
      </c>
      <c r="B37" s="55">
        <v>953.89499999999998</v>
      </c>
      <c r="C37" s="55">
        <v>128.75</v>
      </c>
      <c r="D37" s="56">
        <f t="shared" si="0"/>
        <v>0.13497292678963618</v>
      </c>
      <c r="E37" s="55">
        <v>197.67699999999999</v>
      </c>
      <c r="F37" s="57">
        <f t="shared" si="1"/>
        <v>1535.3553398058252</v>
      </c>
    </row>
    <row r="38" spans="1:6">
      <c r="A38" s="54" t="s">
        <v>36</v>
      </c>
      <c r="B38" s="55">
        <v>629.18899999999996</v>
      </c>
      <c r="C38" s="55">
        <v>51.323999999999998</v>
      </c>
      <c r="D38" s="56">
        <f t="shared" si="0"/>
        <v>8.1571674012101289E-2</v>
      </c>
      <c r="E38" s="55">
        <v>73.183000000000007</v>
      </c>
      <c r="F38" s="57">
        <f t="shared" si="1"/>
        <v>1425.9021120723248</v>
      </c>
    </row>
    <row r="39" spans="1:6">
      <c r="A39" s="54" t="s">
        <v>37</v>
      </c>
      <c r="B39" s="55">
        <v>4067.4409999999998</v>
      </c>
      <c r="C39" s="55">
        <v>440.17500000000001</v>
      </c>
      <c r="D39" s="56">
        <f t="shared" si="0"/>
        <v>0.10821914810811024</v>
      </c>
      <c r="E39" s="55">
        <v>701.39400000000001</v>
      </c>
      <c r="F39" s="57">
        <f t="shared" si="1"/>
        <v>1593.4435167830975</v>
      </c>
    </row>
    <row r="40" spans="1:6">
      <c r="A40" s="54" t="s">
        <v>38</v>
      </c>
      <c r="B40" s="55">
        <v>727.74300000000005</v>
      </c>
      <c r="C40" s="55">
        <v>174.02699999999999</v>
      </c>
      <c r="D40" s="56">
        <f t="shared" ref="D40:D60" si="2">C40/B40</f>
        <v>0.23913249594980643</v>
      </c>
      <c r="E40" s="55">
        <v>291.18799999999999</v>
      </c>
      <c r="F40" s="57">
        <f t="shared" si="1"/>
        <v>1673.2346130198189</v>
      </c>
    </row>
    <row r="41" spans="1:6">
      <c r="A41" s="54" t="s">
        <v>39</v>
      </c>
      <c r="B41" s="55">
        <v>8577.4959999999992</v>
      </c>
      <c r="C41" s="55">
        <v>1326.0709999999999</v>
      </c>
      <c r="D41" s="56">
        <f t="shared" si="2"/>
        <v>0.15459884796215587</v>
      </c>
      <c r="E41" s="55">
        <v>2202.7179999999998</v>
      </c>
      <c r="F41" s="57">
        <f t="shared" si="1"/>
        <v>1661.0860202809654</v>
      </c>
    </row>
    <row r="42" spans="1:6">
      <c r="A42" s="54" t="s">
        <v>40</v>
      </c>
      <c r="B42" s="55">
        <v>3636.45</v>
      </c>
      <c r="C42" s="55">
        <v>642.26400000000001</v>
      </c>
      <c r="D42" s="56">
        <f t="shared" si="2"/>
        <v>0.17661840531287384</v>
      </c>
      <c r="E42" s="55">
        <v>1078.432</v>
      </c>
      <c r="F42" s="57">
        <f t="shared" si="1"/>
        <v>1679.1101478519736</v>
      </c>
    </row>
    <row r="43" spans="1:6">
      <c r="A43" s="54" t="s">
        <v>41</v>
      </c>
      <c r="B43" s="55">
        <v>302.80500000000001</v>
      </c>
      <c r="C43" s="55">
        <v>35.122</v>
      </c>
      <c r="D43" s="56">
        <f t="shared" si="2"/>
        <v>0.11598883770083056</v>
      </c>
      <c r="E43" s="55">
        <v>52.155999999999999</v>
      </c>
      <c r="F43" s="57">
        <f t="shared" si="1"/>
        <v>1484.9951597289448</v>
      </c>
    </row>
    <row r="44" spans="1:6">
      <c r="A44" s="54" t="s">
        <v>42</v>
      </c>
      <c r="B44" s="55">
        <v>5575.1379999999999</v>
      </c>
      <c r="C44" s="55">
        <v>676.46600000000001</v>
      </c>
      <c r="D44" s="56">
        <f t="shared" si="2"/>
        <v>0.12133618934634444</v>
      </c>
      <c r="E44" s="55">
        <v>1074.0429999999999</v>
      </c>
      <c r="F44" s="57">
        <f t="shared" si="1"/>
        <v>1587.7265080580546</v>
      </c>
    </row>
    <row r="45" spans="1:6">
      <c r="A45" s="54" t="s">
        <v>43</v>
      </c>
      <c r="B45" s="55">
        <v>1465.1610000000001</v>
      </c>
      <c r="C45" s="55">
        <v>273.43400000000003</v>
      </c>
      <c r="D45" s="56">
        <f t="shared" si="2"/>
        <v>0.18662385908442827</v>
      </c>
      <c r="E45" s="55">
        <v>458.21800000000002</v>
      </c>
      <c r="F45" s="57">
        <f t="shared" si="1"/>
        <v>1675.7901358280242</v>
      </c>
    </row>
    <row r="46" spans="1:6">
      <c r="A46" s="54" t="s">
        <v>44</v>
      </c>
      <c r="B46" s="55">
        <v>1562.3230000000001</v>
      </c>
      <c r="C46" s="55">
        <v>193.29599999999999</v>
      </c>
      <c r="D46" s="56">
        <f t="shared" si="2"/>
        <v>0.12372345539302691</v>
      </c>
      <c r="E46" s="55">
        <v>297.35000000000002</v>
      </c>
      <c r="F46" s="57">
        <f t="shared" si="1"/>
        <v>1538.3142951742407</v>
      </c>
    </row>
    <row r="47" spans="1:6">
      <c r="A47" s="54" t="s">
        <v>45</v>
      </c>
      <c r="B47" s="55">
        <v>5806.1369999999997</v>
      </c>
      <c r="C47" s="55">
        <v>674.40599999999995</v>
      </c>
      <c r="D47" s="56">
        <f t="shared" si="2"/>
        <v>0.1161539936105538</v>
      </c>
      <c r="E47" s="55">
        <v>1040.973</v>
      </c>
      <c r="F47" s="57">
        <f t="shared" si="1"/>
        <v>1543.5405378955704</v>
      </c>
    </row>
    <row r="48" spans="1:6">
      <c r="A48" s="54" t="s">
        <v>46</v>
      </c>
      <c r="B48" s="55">
        <v>494.47500000000002</v>
      </c>
      <c r="C48" s="55">
        <v>58.084000000000003</v>
      </c>
      <c r="D48" s="56">
        <f t="shared" si="2"/>
        <v>0.11746599929217857</v>
      </c>
      <c r="E48" s="55">
        <v>88.736999999999995</v>
      </c>
      <c r="F48" s="57">
        <f t="shared" si="1"/>
        <v>1527.7356931340817</v>
      </c>
    </row>
    <row r="49" spans="1:6">
      <c r="A49" s="54" t="s">
        <v>47</v>
      </c>
      <c r="B49" s="55">
        <v>1802.441</v>
      </c>
      <c r="C49" s="55">
        <v>376.04599999999999</v>
      </c>
      <c r="D49" s="56">
        <f t="shared" si="2"/>
        <v>0.20863151692621285</v>
      </c>
      <c r="E49" s="55">
        <v>647.69000000000005</v>
      </c>
      <c r="F49" s="57">
        <f t="shared" si="1"/>
        <v>1722.3690718688672</v>
      </c>
    </row>
    <row r="50" spans="1:6">
      <c r="A50" s="54" t="s">
        <v>48</v>
      </c>
      <c r="B50" s="55">
        <v>355.16800000000001</v>
      </c>
      <c r="C50" s="55">
        <v>47.039000000000001</v>
      </c>
      <c r="D50" s="56">
        <f t="shared" si="2"/>
        <v>0.13244154878817913</v>
      </c>
      <c r="E50" s="55">
        <v>71.825000000000003</v>
      </c>
      <c r="F50" s="57">
        <f t="shared" si="1"/>
        <v>1526.924466931695</v>
      </c>
    </row>
    <row r="51" spans="1:6">
      <c r="A51" s="54" t="s">
        <v>49</v>
      </c>
      <c r="B51" s="55">
        <v>2567.239</v>
      </c>
      <c r="C51" s="55">
        <v>479.05</v>
      </c>
      <c r="D51" s="56">
        <f t="shared" si="2"/>
        <v>0.18660124748806015</v>
      </c>
      <c r="E51" s="55">
        <v>793.88900000000001</v>
      </c>
      <c r="F51" s="57">
        <f t="shared" si="1"/>
        <v>1657.2153219914414</v>
      </c>
    </row>
    <row r="52" spans="1:6">
      <c r="A52" s="54" t="s">
        <v>50</v>
      </c>
      <c r="B52" s="55">
        <v>9051.9860000000008</v>
      </c>
      <c r="C52" s="55">
        <v>1856.1110000000001</v>
      </c>
      <c r="D52" s="56">
        <f t="shared" si="2"/>
        <v>0.20505014037803415</v>
      </c>
      <c r="E52" s="55">
        <v>3362.3530000000001</v>
      </c>
      <c r="F52" s="57">
        <f t="shared" si="1"/>
        <v>1811.5042688718509</v>
      </c>
    </row>
    <row r="53" spans="1:6">
      <c r="A53" s="54" t="s">
        <v>51</v>
      </c>
      <c r="B53" s="55">
        <v>941.94100000000003</v>
      </c>
      <c r="C53" s="55">
        <v>107.538</v>
      </c>
      <c r="D53" s="56">
        <f t="shared" si="2"/>
        <v>0.11416638621739578</v>
      </c>
      <c r="E53" s="55">
        <v>170.42099999999999</v>
      </c>
      <c r="F53" s="57">
        <f t="shared" si="1"/>
        <v>1584.7514367014451</v>
      </c>
    </row>
    <row r="54" spans="1:6">
      <c r="A54" s="54" t="s">
        <v>52</v>
      </c>
      <c r="B54" s="55">
        <v>299.37400000000002</v>
      </c>
      <c r="C54" s="55">
        <v>32.581000000000003</v>
      </c>
      <c r="D54" s="56">
        <f t="shared" si="2"/>
        <v>0.108830426155912</v>
      </c>
      <c r="E54" s="55">
        <v>46.268000000000001</v>
      </c>
      <c r="F54" s="57">
        <f t="shared" si="1"/>
        <v>1420.0914643503882</v>
      </c>
    </row>
    <row r="55" spans="1:6">
      <c r="A55" s="54" t="s">
        <v>53</v>
      </c>
      <c r="B55" s="55">
        <v>3338.1990000000001</v>
      </c>
      <c r="C55" s="55">
        <v>426.67700000000002</v>
      </c>
      <c r="D55" s="56">
        <f t="shared" si="2"/>
        <v>0.12781652621668152</v>
      </c>
      <c r="E55" s="55">
        <v>686.59299999999996</v>
      </c>
      <c r="F55" s="57">
        <f t="shared" si="1"/>
        <v>1609.1633718245885</v>
      </c>
    </row>
    <row r="56" spans="1:6">
      <c r="A56" s="54" t="s">
        <v>54</v>
      </c>
      <c r="B56" s="55">
        <v>2772.5549999999998</v>
      </c>
      <c r="C56" s="55">
        <v>300.03100000000001</v>
      </c>
      <c r="D56" s="56">
        <f t="shared" si="2"/>
        <v>0.10821462513818482</v>
      </c>
      <c r="E56" s="55">
        <v>456.34399999999999</v>
      </c>
      <c r="F56" s="57">
        <f t="shared" si="1"/>
        <v>1520.9894977518989</v>
      </c>
    </row>
    <row r="57" spans="1:6">
      <c r="A57" s="54" t="s">
        <v>55</v>
      </c>
      <c r="B57" s="55">
        <v>749.93100000000004</v>
      </c>
      <c r="C57" s="55">
        <v>133.149</v>
      </c>
      <c r="D57" s="56">
        <f t="shared" si="2"/>
        <v>0.1775483344467691</v>
      </c>
      <c r="E57" s="55">
        <v>209.06800000000001</v>
      </c>
      <c r="F57" s="57">
        <f t="shared" si="1"/>
        <v>1570.1807749213287</v>
      </c>
    </row>
    <row r="58" spans="1:6">
      <c r="A58" s="54" t="s">
        <v>56</v>
      </c>
      <c r="B58" s="55">
        <v>2596.8679999999999</v>
      </c>
      <c r="C58" s="55">
        <v>243.21899999999999</v>
      </c>
      <c r="D58" s="56">
        <f t="shared" si="2"/>
        <v>9.3658591811366612E-2</v>
      </c>
      <c r="E58" s="55">
        <v>367.61900000000003</v>
      </c>
      <c r="F58" s="57">
        <f t="shared" si="1"/>
        <v>1511.4731990510611</v>
      </c>
    </row>
    <row r="59" spans="1:6">
      <c r="A59" s="54" t="s">
        <v>57</v>
      </c>
      <c r="B59" s="55">
        <v>235.16499999999999</v>
      </c>
      <c r="C59" s="55">
        <v>30.550999999999998</v>
      </c>
      <c r="D59" s="56">
        <f t="shared" si="2"/>
        <v>0.12991303978057958</v>
      </c>
      <c r="E59" s="55">
        <v>46.390999999999998</v>
      </c>
      <c r="F59" s="57">
        <f t="shared" si="1"/>
        <v>1518.4773002520376</v>
      </c>
    </row>
    <row r="60" spans="1:6">
      <c r="A60" s="58" t="s">
        <v>129</v>
      </c>
      <c r="B60" s="59">
        <v>1474.174</v>
      </c>
      <c r="C60" s="59">
        <v>15.201000000000001</v>
      </c>
      <c r="D60" s="60">
        <f t="shared" si="2"/>
        <v>1.0311537172681108E-2</v>
      </c>
      <c r="E60" s="59">
        <v>15.081</v>
      </c>
      <c r="F60" s="61">
        <f t="shared" si="1"/>
        <v>992.1057825143082</v>
      </c>
    </row>
    <row r="61" spans="1:6">
      <c r="B61" s="62"/>
      <c r="C61" s="62"/>
      <c r="D61" s="62"/>
    </row>
    <row r="62" spans="1:6">
      <c r="A62" s="3" t="s">
        <v>74</v>
      </c>
    </row>
    <row r="63" spans="1:6">
      <c r="A63" s="3" t="s">
        <v>76</v>
      </c>
    </row>
    <row r="64" spans="1:6">
      <c r="A64" s="3" t="s">
        <v>75</v>
      </c>
    </row>
    <row r="65" spans="1:1">
      <c r="A65" s="3" t="s">
        <v>119</v>
      </c>
    </row>
    <row r="66" spans="1:1">
      <c r="A66" s="3" t="s">
        <v>120</v>
      </c>
    </row>
    <row r="67" spans="1:1">
      <c r="A67" s="3" t="s">
        <v>121</v>
      </c>
    </row>
    <row r="68" spans="1:1">
      <c r="A68" s="3" t="s">
        <v>122</v>
      </c>
    </row>
    <row r="69" spans="1:1">
      <c r="A69" s="3" t="s">
        <v>142</v>
      </c>
    </row>
    <row r="70" spans="1:1">
      <c r="A70" s="3" t="s">
        <v>132</v>
      </c>
    </row>
    <row r="71" spans="1:1">
      <c r="A71" s="3" t="s">
        <v>107</v>
      </c>
    </row>
    <row r="72" spans="1:1">
      <c r="A72" s="63" t="s">
        <v>108</v>
      </c>
    </row>
    <row r="73" spans="1:1">
      <c r="A73" s="63" t="s">
        <v>109</v>
      </c>
    </row>
    <row r="74" spans="1:1">
      <c r="A74" s="63" t="s">
        <v>110</v>
      </c>
    </row>
    <row r="75" spans="1:1">
      <c r="A75" s="63" t="s">
        <v>111</v>
      </c>
    </row>
    <row r="76" spans="1:1">
      <c r="A76" s="3" t="s">
        <v>124</v>
      </c>
    </row>
    <row r="77" spans="1:1">
      <c r="A77" s="3" t="s">
        <v>106</v>
      </c>
    </row>
    <row r="78" spans="1:1">
      <c r="A78" s="3" t="s">
        <v>90</v>
      </c>
    </row>
    <row r="79" spans="1:1">
      <c r="A79" s="3" t="s">
        <v>91</v>
      </c>
    </row>
    <row r="80" spans="1:1">
      <c r="A80" s="3" t="s">
        <v>126</v>
      </c>
    </row>
    <row r="81" spans="1:1">
      <c r="A81" s="3" t="s">
        <v>130</v>
      </c>
    </row>
  </sheetData>
  <phoneticPr fontId="2" type="noConversion"/>
  <pageMargins left="0.75" right="0.75" top="1" bottom="1" header="0.5" footer="0.5"/>
  <pageSetup scale="6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topLeftCell="A23" zoomScaleNormal="100" workbookViewId="0">
      <selection activeCell="Q56" sqref="Q56"/>
    </sheetView>
  </sheetViews>
  <sheetFormatPr defaultRowHeight="12.75"/>
  <cols>
    <col min="1" max="1" width="18.42578125" style="35" customWidth="1"/>
    <col min="2" max="6" width="11.5703125" style="35" customWidth="1"/>
    <col min="7" max="16384" width="9.140625" style="35"/>
  </cols>
  <sheetData>
    <row r="1" spans="1:6">
      <c r="A1" s="36" t="s">
        <v>133</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c r="A8" s="50" t="s">
        <v>65</v>
      </c>
      <c r="B8" s="51">
        <v>127667.89</v>
      </c>
      <c r="C8" s="51">
        <v>19207.256000000001</v>
      </c>
      <c r="D8" s="52">
        <f t="shared" ref="D8:D39" si="0">C8/B8</f>
        <v>0.15044703879730448</v>
      </c>
      <c r="E8" s="51">
        <v>31478.786</v>
      </c>
      <c r="F8" s="53">
        <f>E8*1000/C8</f>
        <v>1638.9007362634204</v>
      </c>
    </row>
    <row r="9" spans="1:6">
      <c r="A9" s="54" t="s">
        <v>7</v>
      </c>
      <c r="B9" s="55">
        <v>1898.3920000000001</v>
      </c>
      <c r="C9" s="55">
        <v>440.06</v>
      </c>
      <c r="D9" s="56">
        <f t="shared" si="0"/>
        <v>0.23180670799286976</v>
      </c>
      <c r="E9" s="55">
        <v>798.30100000000004</v>
      </c>
      <c r="F9" s="57">
        <f t="shared" ref="F9:F60" si="1">E9*1000/C9</f>
        <v>1814.0730809435076</v>
      </c>
    </row>
    <row r="10" spans="1:6">
      <c r="A10" s="54" t="s">
        <v>8</v>
      </c>
      <c r="B10" s="55">
        <v>327.51</v>
      </c>
      <c r="C10" s="55">
        <v>30.373999999999999</v>
      </c>
      <c r="D10" s="56">
        <f t="shared" si="0"/>
        <v>9.2742206344844424E-2</v>
      </c>
      <c r="E10" s="55">
        <v>40.055999999999997</v>
      </c>
      <c r="F10" s="57">
        <f t="shared" si="1"/>
        <v>1318.7594653321921</v>
      </c>
    </row>
    <row r="11" spans="1:6">
      <c r="A11" s="54" t="s">
        <v>9</v>
      </c>
      <c r="B11" s="55">
        <v>2087.9659999999999</v>
      </c>
      <c r="C11" s="55">
        <v>336.52300000000002</v>
      </c>
      <c r="D11" s="56">
        <f t="shared" si="0"/>
        <v>0.16117264361584435</v>
      </c>
      <c r="E11" s="55">
        <v>562.00800000000004</v>
      </c>
      <c r="F11" s="57">
        <f t="shared" si="1"/>
        <v>1670.0433551347157</v>
      </c>
    </row>
    <row r="12" spans="1:6">
      <c r="A12" s="54" t="s">
        <v>10</v>
      </c>
      <c r="B12" s="55">
        <v>1108.693</v>
      </c>
      <c r="C12" s="55">
        <v>246.86799999999999</v>
      </c>
      <c r="D12" s="56">
        <f t="shared" si="0"/>
        <v>0.22266578755345257</v>
      </c>
      <c r="E12" s="55">
        <v>431.553</v>
      </c>
      <c r="F12" s="57">
        <f t="shared" si="1"/>
        <v>1748.1123515400943</v>
      </c>
    </row>
    <row r="13" spans="1:6">
      <c r="A13" s="54" t="s">
        <v>11</v>
      </c>
      <c r="B13" s="55">
        <v>14509.886</v>
      </c>
      <c r="C13" s="55">
        <v>2334.9470000000001</v>
      </c>
      <c r="D13" s="56">
        <f t="shared" si="0"/>
        <v>0.16092111268138151</v>
      </c>
      <c r="E13" s="55">
        <v>3868.6660000000002</v>
      </c>
      <c r="F13" s="57">
        <f t="shared" si="1"/>
        <v>1656.8538814799649</v>
      </c>
    </row>
    <row r="14" spans="1:6">
      <c r="A14" s="54" t="s">
        <v>12</v>
      </c>
      <c r="B14" s="55">
        <v>2029.9290000000001</v>
      </c>
      <c r="C14" s="55">
        <v>227.26400000000001</v>
      </c>
      <c r="D14" s="56">
        <f t="shared" si="0"/>
        <v>0.1119566250839315</v>
      </c>
      <c r="E14" s="55">
        <v>336.23599999999999</v>
      </c>
      <c r="F14" s="57">
        <f t="shared" si="1"/>
        <v>1479.4952126161645</v>
      </c>
    </row>
    <row r="15" spans="1:6">
      <c r="A15" s="54" t="s">
        <v>13</v>
      </c>
      <c r="B15" s="55">
        <v>1646.153</v>
      </c>
      <c r="C15" s="55">
        <v>144.554</v>
      </c>
      <c r="D15" s="56">
        <f t="shared" si="0"/>
        <v>8.78132227077313E-2</v>
      </c>
      <c r="E15" s="55">
        <v>214.3</v>
      </c>
      <c r="F15" s="57">
        <f t="shared" si="1"/>
        <v>1482.4909722318303</v>
      </c>
    </row>
    <row r="16" spans="1:6">
      <c r="A16" s="54" t="s">
        <v>14</v>
      </c>
      <c r="B16" s="55">
        <v>371.029</v>
      </c>
      <c r="C16" s="55">
        <v>48.76</v>
      </c>
      <c r="D16" s="56">
        <f t="shared" si="0"/>
        <v>0.1314182988391743</v>
      </c>
      <c r="E16" s="55">
        <v>78.424999999999997</v>
      </c>
      <c r="F16" s="57">
        <f t="shared" si="1"/>
        <v>1608.3880229696474</v>
      </c>
    </row>
    <row r="17" spans="1:6">
      <c r="A17" s="54" t="s">
        <v>15</v>
      </c>
      <c r="B17" s="55">
        <v>273.916</v>
      </c>
      <c r="C17" s="55">
        <v>51.685000000000002</v>
      </c>
      <c r="D17" s="56">
        <f t="shared" si="0"/>
        <v>0.1886892331955782</v>
      </c>
      <c r="E17" s="55">
        <v>84.381</v>
      </c>
      <c r="F17" s="57">
        <f t="shared" si="1"/>
        <v>1632.6013350101575</v>
      </c>
    </row>
    <row r="18" spans="1:6">
      <c r="A18" s="54" t="s">
        <v>16</v>
      </c>
      <c r="B18" s="55">
        <v>7263.5309999999999</v>
      </c>
      <c r="C18" s="55">
        <v>1289.1890000000001</v>
      </c>
      <c r="D18" s="56">
        <f t="shared" si="0"/>
        <v>0.1774879187546663</v>
      </c>
      <c r="E18" s="55">
        <v>2118.067</v>
      </c>
      <c r="F18" s="57">
        <f t="shared" si="1"/>
        <v>1642.9452935139843</v>
      </c>
    </row>
    <row r="19" spans="1:6">
      <c r="A19" s="54" t="s">
        <v>17</v>
      </c>
      <c r="B19" s="55">
        <v>3555.069</v>
      </c>
      <c r="C19" s="55">
        <v>704.75</v>
      </c>
      <c r="D19" s="56">
        <f t="shared" si="0"/>
        <v>0.19823806514022654</v>
      </c>
      <c r="E19" s="55">
        <v>1228.0909999999999</v>
      </c>
      <c r="F19" s="57">
        <f t="shared" si="1"/>
        <v>1742.5909897126642</v>
      </c>
    </row>
    <row r="20" spans="1:6">
      <c r="A20" s="54" t="s">
        <v>18</v>
      </c>
      <c r="B20" s="55">
        <v>558.61199999999997</v>
      </c>
      <c r="C20" s="55">
        <v>66.632000000000005</v>
      </c>
      <c r="D20" s="56">
        <f t="shared" si="0"/>
        <v>0.11928136166068758</v>
      </c>
      <c r="E20" s="55">
        <v>91.757999999999996</v>
      </c>
      <c r="F20" s="57">
        <f t="shared" si="1"/>
        <v>1377.0860847640772</v>
      </c>
    </row>
    <row r="21" spans="1:6">
      <c r="A21" s="54" t="s">
        <v>19</v>
      </c>
      <c r="B21" s="55">
        <v>545.76700000000005</v>
      </c>
      <c r="C21" s="55">
        <v>82.08</v>
      </c>
      <c r="D21" s="56">
        <f t="shared" si="0"/>
        <v>0.1503938493899411</v>
      </c>
      <c r="E21" s="55">
        <v>130.03299999999999</v>
      </c>
      <c r="F21" s="57">
        <f t="shared" si="1"/>
        <v>1584.2227095516569</v>
      </c>
    </row>
    <row r="22" spans="1:6">
      <c r="A22" s="54" t="s">
        <v>20</v>
      </c>
      <c r="B22" s="55">
        <v>5714.4629999999997</v>
      </c>
      <c r="C22" s="55">
        <v>752.23699999999997</v>
      </c>
      <c r="D22" s="56">
        <f t="shared" si="0"/>
        <v>0.13163739094994578</v>
      </c>
      <c r="E22" s="55">
        <v>1207.3789999999999</v>
      </c>
      <c r="F22" s="57">
        <f t="shared" si="1"/>
        <v>1605.051333555781</v>
      </c>
    </row>
    <row r="23" spans="1:6">
      <c r="A23" s="54" t="s">
        <v>21</v>
      </c>
      <c r="B23" s="55">
        <v>2803.511</v>
      </c>
      <c r="C23" s="55">
        <v>356.50299999999999</v>
      </c>
      <c r="D23" s="56">
        <f t="shared" si="0"/>
        <v>0.12716304662260999</v>
      </c>
      <c r="E23" s="55">
        <v>556.60199999999998</v>
      </c>
      <c r="F23" s="57">
        <f t="shared" si="1"/>
        <v>1561.2827942541858</v>
      </c>
    </row>
    <row r="24" spans="1:6">
      <c r="A24" s="54" t="s">
        <v>22</v>
      </c>
      <c r="B24" s="55">
        <v>1345.04</v>
      </c>
      <c r="C24" s="55">
        <v>143.52099999999999</v>
      </c>
      <c r="D24" s="56">
        <f t="shared" si="0"/>
        <v>0.10670388984714209</v>
      </c>
      <c r="E24" s="55">
        <v>211.15</v>
      </c>
      <c r="F24" s="57">
        <f t="shared" si="1"/>
        <v>1471.213271925363</v>
      </c>
    </row>
    <row r="25" spans="1:6">
      <c r="A25" s="54" t="s">
        <v>23</v>
      </c>
      <c r="B25" s="55">
        <v>1211.713</v>
      </c>
      <c r="C25" s="55">
        <v>143.887</v>
      </c>
      <c r="D25" s="56">
        <f t="shared" si="0"/>
        <v>0.11874676594210015</v>
      </c>
      <c r="E25" s="55">
        <v>221.994</v>
      </c>
      <c r="F25" s="57">
        <f t="shared" si="1"/>
        <v>1542.8356974570322</v>
      </c>
    </row>
    <row r="26" spans="1:6">
      <c r="A26" s="54" t="s">
        <v>24</v>
      </c>
      <c r="B26" s="55">
        <v>1719.5139999999999</v>
      </c>
      <c r="C26" s="55">
        <v>298.71800000000002</v>
      </c>
      <c r="D26" s="56">
        <f t="shared" si="0"/>
        <v>0.17372234247583912</v>
      </c>
      <c r="E26" s="55">
        <v>471.26499999999999</v>
      </c>
      <c r="F26" s="57">
        <f t="shared" si="1"/>
        <v>1577.6250510514933</v>
      </c>
    </row>
    <row r="27" spans="1:6">
      <c r="A27" s="54" t="s">
        <v>25</v>
      </c>
      <c r="B27" s="55">
        <v>1859.7560000000001</v>
      </c>
      <c r="C27" s="55">
        <v>480.221</v>
      </c>
      <c r="D27" s="56">
        <f t="shared" si="0"/>
        <v>0.25821720698844364</v>
      </c>
      <c r="E27" s="55">
        <v>900.94600000000003</v>
      </c>
      <c r="F27" s="57">
        <f t="shared" si="1"/>
        <v>1876.1070423825697</v>
      </c>
    </row>
    <row r="28" spans="1:6">
      <c r="A28" s="54" t="s">
        <v>26</v>
      </c>
      <c r="B28" s="55">
        <v>595.01800000000003</v>
      </c>
      <c r="C28" s="55">
        <v>77.245000000000005</v>
      </c>
      <c r="D28" s="56">
        <f t="shared" si="0"/>
        <v>0.12981960209607105</v>
      </c>
      <c r="E28" s="55">
        <v>113.94499999999999</v>
      </c>
      <c r="F28" s="57">
        <f t="shared" si="1"/>
        <v>1475.1116577124733</v>
      </c>
    </row>
    <row r="29" spans="1:6">
      <c r="A29" s="54" t="s">
        <v>27</v>
      </c>
      <c r="B29" s="55">
        <v>2499.2370000000001</v>
      </c>
      <c r="C29" s="55">
        <v>315.447</v>
      </c>
      <c r="D29" s="56">
        <f t="shared" si="0"/>
        <v>0.1262173215265299</v>
      </c>
      <c r="E29" s="55">
        <v>498.38900000000001</v>
      </c>
      <c r="F29" s="57">
        <f t="shared" si="1"/>
        <v>1579.9452839938247</v>
      </c>
    </row>
    <row r="30" spans="1:6">
      <c r="A30" s="54" t="s">
        <v>28</v>
      </c>
      <c r="B30" s="55">
        <v>3048.7710000000002</v>
      </c>
      <c r="C30" s="55">
        <v>272.09100000000001</v>
      </c>
      <c r="D30" s="56">
        <f t="shared" si="0"/>
        <v>8.9246125733943277E-2</v>
      </c>
      <c r="E30" s="55">
        <v>392.12799999999999</v>
      </c>
      <c r="F30" s="57">
        <f t="shared" si="1"/>
        <v>1441.1649043886052</v>
      </c>
    </row>
    <row r="31" spans="1:6">
      <c r="A31" s="54" t="s">
        <v>29</v>
      </c>
      <c r="B31" s="55">
        <v>4556.9480000000003</v>
      </c>
      <c r="C31" s="55">
        <v>547.78300000000002</v>
      </c>
      <c r="D31" s="56">
        <f t="shared" si="0"/>
        <v>0.12020830608556428</v>
      </c>
      <c r="E31" s="55">
        <v>867.74900000000002</v>
      </c>
      <c r="F31" s="57">
        <f t="shared" si="1"/>
        <v>1584.110861417751</v>
      </c>
    </row>
    <row r="32" spans="1:6">
      <c r="A32" s="54" t="s">
        <v>30</v>
      </c>
      <c r="B32" s="55">
        <v>2340.6039999999998</v>
      </c>
      <c r="C32" s="55">
        <v>210.72399999999999</v>
      </c>
      <c r="D32" s="56">
        <f t="shared" si="0"/>
        <v>9.0029753003925489E-2</v>
      </c>
      <c r="E32" s="55">
        <v>305.48099999999999</v>
      </c>
      <c r="F32" s="57">
        <f t="shared" si="1"/>
        <v>1449.6735065773239</v>
      </c>
    </row>
    <row r="33" spans="1:6">
      <c r="A33" s="54" t="s">
        <v>31</v>
      </c>
      <c r="B33" s="55">
        <v>1171.297</v>
      </c>
      <c r="C33" s="55">
        <v>343.38900000000001</v>
      </c>
      <c r="D33" s="56">
        <f t="shared" si="0"/>
        <v>0.29316987920228599</v>
      </c>
      <c r="E33" s="55">
        <v>650.55600000000004</v>
      </c>
      <c r="F33" s="57">
        <f t="shared" si="1"/>
        <v>1894.516131850467</v>
      </c>
    </row>
    <row r="34" spans="1:6">
      <c r="A34" s="54" t="s">
        <v>32</v>
      </c>
      <c r="B34" s="55">
        <v>2530.2049999999999</v>
      </c>
      <c r="C34" s="55">
        <v>379.33300000000003</v>
      </c>
      <c r="D34" s="56">
        <f t="shared" si="0"/>
        <v>0.14992184427743999</v>
      </c>
      <c r="E34" s="55">
        <v>608.54300000000001</v>
      </c>
      <c r="F34" s="57">
        <f t="shared" si="1"/>
        <v>1604.2448191957988</v>
      </c>
    </row>
    <row r="35" spans="1:6">
      <c r="A35" s="54" t="s">
        <v>33</v>
      </c>
      <c r="B35" s="55">
        <v>416.95100000000002</v>
      </c>
      <c r="C35" s="55">
        <v>64.828999999999994</v>
      </c>
      <c r="D35" s="56">
        <f t="shared" si="0"/>
        <v>0.15548349806092321</v>
      </c>
      <c r="E35" s="55">
        <v>99.23</v>
      </c>
      <c r="F35" s="57">
        <f t="shared" si="1"/>
        <v>1530.6421508892627</v>
      </c>
    </row>
    <row r="36" spans="1:6">
      <c r="A36" s="54" t="s">
        <v>34</v>
      </c>
      <c r="B36" s="55">
        <v>804.16899999999998</v>
      </c>
      <c r="C36" s="55">
        <v>91.694000000000003</v>
      </c>
      <c r="D36" s="56">
        <f t="shared" si="0"/>
        <v>0.11402329609820822</v>
      </c>
      <c r="E36" s="55">
        <v>140.01400000000001</v>
      </c>
      <c r="F36" s="57">
        <f t="shared" si="1"/>
        <v>1526.9701398128557</v>
      </c>
    </row>
    <row r="37" spans="1:6">
      <c r="A37" s="54" t="s">
        <v>35</v>
      </c>
      <c r="B37" s="55">
        <v>912.82899999999995</v>
      </c>
      <c r="C37" s="55">
        <v>125.63800000000001</v>
      </c>
      <c r="D37" s="56">
        <f t="shared" si="0"/>
        <v>0.13763585512730206</v>
      </c>
      <c r="E37" s="55">
        <v>190.92400000000001</v>
      </c>
      <c r="F37" s="57">
        <f t="shared" si="1"/>
        <v>1519.6357789840652</v>
      </c>
    </row>
    <row r="38" spans="1:6">
      <c r="A38" s="54" t="s">
        <v>36</v>
      </c>
      <c r="B38" s="55">
        <v>611.82399999999996</v>
      </c>
      <c r="C38" s="55">
        <v>53.25</v>
      </c>
      <c r="D38" s="56">
        <f t="shared" si="0"/>
        <v>8.703483354690239E-2</v>
      </c>
      <c r="E38" s="55">
        <v>75.655000000000001</v>
      </c>
      <c r="F38" s="57">
        <f t="shared" si="1"/>
        <v>1420.7511737089201</v>
      </c>
    </row>
    <row r="39" spans="1:6">
      <c r="A39" s="54" t="s">
        <v>37</v>
      </c>
      <c r="B39" s="55">
        <v>3987.66</v>
      </c>
      <c r="C39" s="55">
        <v>441.28800000000001</v>
      </c>
      <c r="D39" s="56">
        <f t="shared" si="0"/>
        <v>0.11066339657844451</v>
      </c>
      <c r="E39" s="55">
        <v>695.39400000000001</v>
      </c>
      <c r="F39" s="57">
        <f t="shared" si="1"/>
        <v>1575.8280306738457</v>
      </c>
    </row>
    <row r="40" spans="1:6">
      <c r="A40" s="54" t="s">
        <v>38</v>
      </c>
      <c r="B40" s="55">
        <v>776.90200000000004</v>
      </c>
      <c r="C40" s="55">
        <v>178.869</v>
      </c>
      <c r="D40" s="56">
        <f t="shared" ref="D40:D60" si="2">C40/B40</f>
        <v>0.23023367168574671</v>
      </c>
      <c r="E40" s="55">
        <v>293.14499999999998</v>
      </c>
      <c r="F40" s="57">
        <f t="shared" si="1"/>
        <v>1638.8809687536689</v>
      </c>
    </row>
    <row r="41" spans="1:6">
      <c r="A41" s="54" t="s">
        <v>39</v>
      </c>
      <c r="B41" s="55">
        <v>8417.9740000000002</v>
      </c>
      <c r="C41" s="55">
        <v>1307.617</v>
      </c>
      <c r="D41" s="56">
        <f t="shared" si="2"/>
        <v>0.15533630776241408</v>
      </c>
      <c r="E41" s="55">
        <v>2107.2109999999998</v>
      </c>
      <c r="F41" s="57">
        <f t="shared" si="1"/>
        <v>1611.489449892438</v>
      </c>
    </row>
    <row r="42" spans="1:6">
      <c r="A42" s="54" t="s">
        <v>40</v>
      </c>
      <c r="B42" s="55">
        <v>3577.63</v>
      </c>
      <c r="C42" s="55">
        <v>639.21900000000005</v>
      </c>
      <c r="D42" s="56">
        <f t="shared" si="2"/>
        <v>0.17867107554442466</v>
      </c>
      <c r="E42" s="55">
        <v>1059.857</v>
      </c>
      <c r="F42" s="57">
        <f t="shared" si="1"/>
        <v>1658.0499015204491</v>
      </c>
    </row>
    <row r="43" spans="1:6">
      <c r="A43" s="54" t="s">
        <v>41</v>
      </c>
      <c r="B43" s="55">
        <v>301.55900000000003</v>
      </c>
      <c r="C43" s="55">
        <v>35.543999999999997</v>
      </c>
      <c r="D43" s="56">
        <f t="shared" si="2"/>
        <v>0.11786748198528313</v>
      </c>
      <c r="E43" s="55">
        <v>52.371000000000002</v>
      </c>
      <c r="F43" s="57">
        <f t="shared" si="1"/>
        <v>1473.4132343011479</v>
      </c>
    </row>
    <row r="44" spans="1:6">
      <c r="A44" s="54" t="s">
        <v>42</v>
      </c>
      <c r="B44" s="55">
        <v>5526.89</v>
      </c>
      <c r="C44" s="55">
        <v>673.19100000000003</v>
      </c>
      <c r="D44" s="56">
        <f t="shared" si="2"/>
        <v>0.12180285838871409</v>
      </c>
      <c r="E44" s="55">
        <v>1053.873</v>
      </c>
      <c r="F44" s="57">
        <f t="shared" si="1"/>
        <v>1565.4888434337356</v>
      </c>
    </row>
    <row r="45" spans="1:6">
      <c r="A45" s="54" t="s">
        <v>43</v>
      </c>
      <c r="B45" s="55">
        <v>1444.575</v>
      </c>
      <c r="C45" s="55">
        <v>274.5</v>
      </c>
      <c r="D45" s="56">
        <f t="shared" si="2"/>
        <v>0.19002128653756295</v>
      </c>
      <c r="E45" s="55">
        <v>456.40199999999999</v>
      </c>
      <c r="F45" s="57">
        <f t="shared" si="1"/>
        <v>1662.6666666666667</v>
      </c>
    </row>
    <row r="46" spans="1:6">
      <c r="A46" s="54" t="s">
        <v>44</v>
      </c>
      <c r="B46" s="55">
        <v>1533.8240000000001</v>
      </c>
      <c r="C46" s="55">
        <v>194.03</v>
      </c>
      <c r="D46" s="56">
        <f t="shared" si="2"/>
        <v>0.12650082408411917</v>
      </c>
      <c r="E46" s="55">
        <v>297.04500000000002</v>
      </c>
      <c r="F46" s="57">
        <f t="shared" si="1"/>
        <v>1530.9230531361129</v>
      </c>
    </row>
    <row r="47" spans="1:6">
      <c r="A47" s="54" t="s">
        <v>45</v>
      </c>
      <c r="B47" s="55">
        <v>5724.6210000000001</v>
      </c>
      <c r="C47" s="55">
        <v>680.24599999999998</v>
      </c>
      <c r="D47" s="56">
        <f t="shared" si="2"/>
        <v>0.11882812853462264</v>
      </c>
      <c r="E47" s="55">
        <v>1042.454</v>
      </c>
      <c r="F47" s="57">
        <f t="shared" si="1"/>
        <v>1532.4661960526046</v>
      </c>
    </row>
    <row r="48" spans="1:6">
      <c r="A48" s="54" t="s">
        <v>46</v>
      </c>
      <c r="B48" s="55">
        <v>481.56400000000002</v>
      </c>
      <c r="C48" s="55">
        <v>58.232999999999997</v>
      </c>
      <c r="D48" s="56">
        <f t="shared" si="2"/>
        <v>0.12092473689893761</v>
      </c>
      <c r="E48" s="55">
        <v>86.968000000000004</v>
      </c>
      <c r="F48" s="57">
        <f t="shared" si="1"/>
        <v>1493.4487318187282</v>
      </c>
    </row>
    <row r="49" spans="1:6">
      <c r="A49" s="54" t="s">
        <v>47</v>
      </c>
      <c r="B49" s="55">
        <v>1775.9860000000001</v>
      </c>
      <c r="C49" s="55">
        <v>372.03500000000003</v>
      </c>
      <c r="D49" s="56">
        <f t="shared" si="2"/>
        <v>0.209480817979421</v>
      </c>
      <c r="E49" s="55">
        <v>635.79499999999996</v>
      </c>
      <c r="F49" s="57">
        <f t="shared" si="1"/>
        <v>1708.9655543161261</v>
      </c>
    </row>
    <row r="50" spans="1:6">
      <c r="A50" s="54" t="s">
        <v>48</v>
      </c>
      <c r="B50" s="55">
        <v>350.53300000000002</v>
      </c>
      <c r="C50" s="55">
        <v>47.173999999999999</v>
      </c>
      <c r="D50" s="56">
        <f t="shared" si="2"/>
        <v>0.13457791420493934</v>
      </c>
      <c r="E50" s="55">
        <v>72.141999999999996</v>
      </c>
      <c r="F50" s="57">
        <f t="shared" si="1"/>
        <v>1529.2746004154831</v>
      </c>
    </row>
    <row r="51" spans="1:6">
      <c r="A51" s="54" t="s">
        <v>49</v>
      </c>
      <c r="B51" s="55">
        <v>2536.6799999999998</v>
      </c>
      <c r="C51" s="55">
        <v>474.95400000000001</v>
      </c>
      <c r="D51" s="56">
        <f t="shared" si="2"/>
        <v>0.18723449548228394</v>
      </c>
      <c r="E51" s="55">
        <v>778.96</v>
      </c>
      <c r="F51" s="57">
        <f t="shared" si="1"/>
        <v>1640.0746177524561</v>
      </c>
    </row>
    <row r="52" spans="1:6">
      <c r="A52" s="54" t="s">
        <v>50</v>
      </c>
      <c r="B52" s="55">
        <v>8837.2139999999999</v>
      </c>
      <c r="C52" s="55">
        <v>1867.0160000000001</v>
      </c>
      <c r="D52" s="56">
        <f t="shared" si="2"/>
        <v>0.21126748769465128</v>
      </c>
      <c r="E52" s="55">
        <v>3347.0279999999998</v>
      </c>
      <c r="F52" s="57">
        <f t="shared" si="1"/>
        <v>1792.7152204373181</v>
      </c>
    </row>
    <row r="53" spans="1:6">
      <c r="A53" s="54" t="s">
        <v>51</v>
      </c>
      <c r="B53" s="55">
        <v>919.41700000000003</v>
      </c>
      <c r="C53" s="55">
        <v>107.749</v>
      </c>
      <c r="D53" s="56">
        <f t="shared" si="2"/>
        <v>0.11719274279244346</v>
      </c>
      <c r="E53" s="55">
        <v>170.01499999999999</v>
      </c>
      <c r="F53" s="57">
        <f t="shared" si="1"/>
        <v>1577.8800731329293</v>
      </c>
    </row>
    <row r="54" spans="1:6">
      <c r="A54" s="54" t="s">
        <v>52</v>
      </c>
      <c r="B54" s="55">
        <v>293.58100000000002</v>
      </c>
      <c r="C54" s="55">
        <v>34.207000000000001</v>
      </c>
      <c r="D54" s="56">
        <f t="shared" si="2"/>
        <v>0.11651639581580552</v>
      </c>
      <c r="E54" s="55">
        <v>48.209000000000003</v>
      </c>
      <c r="F54" s="57">
        <f t="shared" si="1"/>
        <v>1409.3314233928727</v>
      </c>
    </row>
    <row r="55" spans="1:6">
      <c r="A55" s="54" t="s">
        <v>53</v>
      </c>
      <c r="B55" s="55">
        <v>3261.9470000000001</v>
      </c>
      <c r="C55" s="55">
        <v>430.83300000000003</v>
      </c>
      <c r="D55" s="56">
        <f t="shared" si="2"/>
        <v>0.13207847950932372</v>
      </c>
      <c r="E55" s="55">
        <v>691.596</v>
      </c>
      <c r="F55" s="57">
        <f t="shared" si="1"/>
        <v>1605.2530794994811</v>
      </c>
    </row>
    <row r="56" spans="1:6">
      <c r="A56" s="54" t="s">
        <v>54</v>
      </c>
      <c r="B56" s="55">
        <v>2713.1419999999998</v>
      </c>
      <c r="C56" s="55">
        <v>303.38400000000001</v>
      </c>
      <c r="D56" s="56">
        <f t="shared" si="2"/>
        <v>0.1118201701201043</v>
      </c>
      <c r="E56" s="55">
        <v>456.18</v>
      </c>
      <c r="F56" s="57">
        <f t="shared" si="1"/>
        <v>1503.6389526145083</v>
      </c>
    </row>
    <row r="57" spans="1:6">
      <c r="A57" s="54" t="s">
        <v>55</v>
      </c>
      <c r="B57" s="55">
        <v>745.09199999999998</v>
      </c>
      <c r="C57" s="55">
        <v>134.90799999999999</v>
      </c>
      <c r="D57" s="56">
        <f t="shared" si="2"/>
        <v>0.18106220439891985</v>
      </c>
      <c r="E57" s="55">
        <v>210.92599999999999</v>
      </c>
      <c r="F57" s="57">
        <f t="shared" si="1"/>
        <v>1563.480297684348</v>
      </c>
    </row>
    <row r="58" spans="1:6">
      <c r="A58" s="54" t="s">
        <v>56</v>
      </c>
      <c r="B58" s="55">
        <v>2560.4</v>
      </c>
      <c r="C58" s="55">
        <v>242.49199999999999</v>
      </c>
      <c r="D58" s="56">
        <f t="shared" si="2"/>
        <v>9.4708639275113263E-2</v>
      </c>
      <c r="E58" s="55">
        <v>364.46499999999997</v>
      </c>
      <c r="F58" s="57">
        <f t="shared" si="1"/>
        <v>1502.9980370486451</v>
      </c>
    </row>
    <row r="59" spans="1:6">
      <c r="A59" s="54" t="s">
        <v>57</v>
      </c>
      <c r="B59" s="55">
        <v>232.131</v>
      </c>
      <c r="C59" s="55">
        <v>31.184999999999999</v>
      </c>
      <c r="D59" s="56">
        <f t="shared" si="2"/>
        <v>0.13434224640397016</v>
      </c>
      <c r="E59" s="55">
        <v>47.183999999999997</v>
      </c>
      <c r="F59" s="57">
        <f t="shared" si="1"/>
        <v>1513.035113035113</v>
      </c>
    </row>
    <row r="60" spans="1:6">
      <c r="A60" s="58" t="s">
        <v>71</v>
      </c>
      <c r="B60" s="59">
        <v>1350.2650000000001</v>
      </c>
      <c r="C60" s="59">
        <v>18.385999999999999</v>
      </c>
      <c r="D60" s="60">
        <f t="shared" si="2"/>
        <v>1.3616586373785884E-2</v>
      </c>
      <c r="E60" s="59">
        <v>17.742000000000001</v>
      </c>
      <c r="F60" s="61">
        <f t="shared" si="1"/>
        <v>964.97334928750138</v>
      </c>
    </row>
    <row r="61" spans="1:6">
      <c r="B61" s="62"/>
      <c r="C61" s="62"/>
      <c r="D61" s="62"/>
    </row>
    <row r="62" spans="1:6">
      <c r="A62" s="3" t="s">
        <v>74</v>
      </c>
    </row>
    <row r="63" spans="1:6">
      <c r="A63" s="3" t="s">
        <v>76</v>
      </c>
    </row>
    <row r="64" spans="1:6">
      <c r="A64" s="3" t="s">
        <v>75</v>
      </c>
    </row>
    <row r="65" spans="1:1">
      <c r="A65" s="3" t="s">
        <v>77</v>
      </c>
    </row>
    <row r="66" spans="1:1">
      <c r="A66" s="3" t="s">
        <v>78</v>
      </c>
    </row>
    <row r="67" spans="1:1">
      <c r="A67" s="3" t="s">
        <v>80</v>
      </c>
    </row>
    <row r="68" spans="1:1">
      <c r="A68" s="3" t="s">
        <v>79</v>
      </c>
    </row>
    <row r="69" spans="1:1">
      <c r="A69" s="3" t="s">
        <v>119</v>
      </c>
    </row>
    <row r="70" spans="1:1">
      <c r="A70" s="3" t="s">
        <v>134</v>
      </c>
    </row>
    <row r="71" spans="1:1">
      <c r="A71" s="3" t="s">
        <v>135</v>
      </c>
    </row>
    <row r="72" spans="1:1">
      <c r="A72" s="3" t="s">
        <v>107</v>
      </c>
    </row>
    <row r="73" spans="1:1">
      <c r="A73" s="63" t="s">
        <v>108</v>
      </c>
    </row>
    <row r="74" spans="1:1">
      <c r="A74" s="63" t="s">
        <v>109</v>
      </c>
    </row>
    <row r="75" spans="1:1">
      <c r="A75" s="63" t="s">
        <v>110</v>
      </c>
    </row>
    <row r="76" spans="1:1">
      <c r="A76" s="63" t="s">
        <v>111</v>
      </c>
    </row>
    <row r="77" spans="1:1">
      <c r="A77" s="3" t="s">
        <v>88</v>
      </c>
    </row>
    <row r="78" spans="1:1">
      <c r="A78" s="3" t="s">
        <v>106</v>
      </c>
    </row>
    <row r="79" spans="1:1">
      <c r="A79" s="3" t="s">
        <v>90</v>
      </c>
    </row>
    <row r="80" spans="1:1">
      <c r="A80" s="3" t="s">
        <v>91</v>
      </c>
    </row>
    <row r="81" spans="1:1">
      <c r="A81" s="3" t="s">
        <v>126</v>
      </c>
    </row>
    <row r="82" spans="1:1">
      <c r="A82" s="3" t="s">
        <v>130</v>
      </c>
    </row>
  </sheetData>
  <phoneticPr fontId="2" type="noConversion"/>
  <pageMargins left="0.75" right="0.75" top="1" bottom="1" header="0.5" footer="0.5"/>
  <pageSetup scale="5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topLeftCell="A20" zoomScaleNormal="100" workbookViewId="0">
      <selection activeCell="Q56" sqref="Q56"/>
    </sheetView>
  </sheetViews>
  <sheetFormatPr defaultRowHeight="12.75"/>
  <cols>
    <col min="1" max="1" width="18.42578125" style="35" customWidth="1"/>
    <col min="2" max="6" width="11.5703125" style="35" customWidth="1"/>
    <col min="7" max="16384" width="9.140625" style="35"/>
  </cols>
  <sheetData>
    <row r="1" spans="1:6">
      <c r="A1" s="36" t="s">
        <v>136</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63</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c r="A8" s="50" t="s">
        <v>65</v>
      </c>
      <c r="B8" s="51">
        <v>125393.584</v>
      </c>
      <c r="C8" s="51">
        <v>19442.159</v>
      </c>
      <c r="D8" s="52">
        <f t="shared" ref="D8:D39" si="0">C8/B8</f>
        <v>0.15504907332419815</v>
      </c>
      <c r="E8" s="51">
        <v>30811.952000000001</v>
      </c>
      <c r="F8" s="53">
        <f t="shared" ref="F8:F39" si="1">E8*1000/C8</f>
        <v>1584.8009472610527</v>
      </c>
    </row>
    <row r="9" spans="1:6">
      <c r="A9" s="54" t="s">
        <v>7</v>
      </c>
      <c r="B9" s="55">
        <v>1879.778</v>
      </c>
      <c r="C9" s="55">
        <v>443.44099999999997</v>
      </c>
      <c r="D9" s="56">
        <f t="shared" si="0"/>
        <v>0.23590072870307024</v>
      </c>
      <c r="E9" s="55">
        <v>783.85400000000004</v>
      </c>
      <c r="F9" s="57">
        <f t="shared" si="1"/>
        <v>1767.6624398736249</v>
      </c>
    </row>
    <row r="10" spans="1:6">
      <c r="A10" s="54" t="s">
        <v>8</v>
      </c>
      <c r="B10" s="55">
        <v>328.97199999999998</v>
      </c>
      <c r="C10" s="55">
        <v>30.832999999999998</v>
      </c>
      <c r="D10" s="56">
        <f t="shared" si="0"/>
        <v>9.3725301849397522E-2</v>
      </c>
      <c r="E10" s="55">
        <v>40.244999999999997</v>
      </c>
      <c r="F10" s="57">
        <f t="shared" si="1"/>
        <v>1305.2573541335582</v>
      </c>
    </row>
    <row r="11" spans="1:6">
      <c r="A11" s="54" t="s">
        <v>9</v>
      </c>
      <c r="B11" s="55">
        <v>2037.046</v>
      </c>
      <c r="C11" s="55">
        <v>342.69200000000001</v>
      </c>
      <c r="D11" s="56">
        <f t="shared" si="0"/>
        <v>0.1682298779703551</v>
      </c>
      <c r="E11" s="55">
        <v>556.60500000000002</v>
      </c>
      <c r="F11" s="57">
        <f t="shared" si="1"/>
        <v>1624.2135795408121</v>
      </c>
    </row>
    <row r="12" spans="1:6">
      <c r="A12" s="54" t="s">
        <v>10</v>
      </c>
      <c r="B12" s="55">
        <v>1095.998</v>
      </c>
      <c r="C12" s="55">
        <v>250.17400000000001</v>
      </c>
      <c r="D12" s="56">
        <f t="shared" si="0"/>
        <v>0.22826136544044787</v>
      </c>
      <c r="E12" s="55">
        <v>425.56400000000002</v>
      </c>
      <c r="F12" s="57">
        <f t="shared" si="1"/>
        <v>1701.07205385052</v>
      </c>
    </row>
    <row r="13" spans="1:6">
      <c r="A13" s="54" t="s">
        <v>11</v>
      </c>
      <c r="B13" s="55">
        <v>14196.991</v>
      </c>
      <c r="C13" s="55">
        <v>2373.8090000000002</v>
      </c>
      <c r="D13" s="56">
        <f t="shared" si="0"/>
        <v>0.16720507887903854</v>
      </c>
      <c r="E13" s="55">
        <v>3799.6329999999998</v>
      </c>
      <c r="F13" s="57">
        <f t="shared" si="1"/>
        <v>1600.6481566124316</v>
      </c>
    </row>
    <row r="14" spans="1:6">
      <c r="A14" s="54" t="s">
        <v>12</v>
      </c>
      <c r="B14" s="55">
        <v>1973.5239999999999</v>
      </c>
      <c r="C14" s="55">
        <v>235.744</v>
      </c>
      <c r="D14" s="56">
        <f t="shared" si="0"/>
        <v>0.11945332309107971</v>
      </c>
      <c r="E14" s="55">
        <v>337.84399999999999</v>
      </c>
      <c r="F14" s="57">
        <f t="shared" si="1"/>
        <v>1433.096918691462</v>
      </c>
    </row>
    <row r="15" spans="1:6">
      <c r="A15" s="54" t="s">
        <v>13</v>
      </c>
      <c r="B15" s="55">
        <v>1625.5150000000001</v>
      </c>
      <c r="C15" s="55">
        <v>146.21899999999999</v>
      </c>
      <c r="D15" s="56">
        <f t="shared" si="0"/>
        <v>8.9952415080759018E-2</v>
      </c>
      <c r="E15" s="55">
        <v>207.83799999999999</v>
      </c>
      <c r="F15" s="57">
        <f t="shared" si="1"/>
        <v>1421.4158214732697</v>
      </c>
    </row>
    <row r="16" spans="1:6">
      <c r="A16" s="54" t="s">
        <v>14</v>
      </c>
      <c r="B16" s="55">
        <v>364.21600000000001</v>
      </c>
      <c r="C16" s="55">
        <v>49.795999999999999</v>
      </c>
      <c r="D16" s="56">
        <f t="shared" si="0"/>
        <v>0.13672106661980801</v>
      </c>
      <c r="E16" s="55">
        <v>77.713999999999999</v>
      </c>
      <c r="F16" s="57">
        <f t="shared" si="1"/>
        <v>1560.6474415615712</v>
      </c>
    </row>
    <row r="17" spans="1:6">
      <c r="A17" s="54" t="s">
        <v>15</v>
      </c>
      <c r="B17" s="55">
        <v>272.16899999999998</v>
      </c>
      <c r="C17" s="55">
        <v>52.637999999999998</v>
      </c>
      <c r="D17" s="56">
        <f t="shared" si="0"/>
        <v>0.19340189367635552</v>
      </c>
      <c r="E17" s="55">
        <v>81.567999999999998</v>
      </c>
      <c r="F17" s="57">
        <f t="shared" si="1"/>
        <v>1549.6029484402904</v>
      </c>
    </row>
    <row r="18" spans="1:6">
      <c r="A18" s="54" t="s">
        <v>16</v>
      </c>
      <c r="B18" s="55">
        <v>7076.098</v>
      </c>
      <c r="C18" s="55">
        <v>1283.1990000000001</v>
      </c>
      <c r="D18" s="56">
        <f t="shared" si="0"/>
        <v>0.1813427400242337</v>
      </c>
      <c r="E18" s="55">
        <v>2047.5530000000001</v>
      </c>
      <c r="F18" s="57">
        <f t="shared" si="1"/>
        <v>1595.6628706849053</v>
      </c>
    </row>
    <row r="19" spans="1:6">
      <c r="A19" s="54" t="s">
        <v>17</v>
      </c>
      <c r="B19" s="55">
        <v>3471.2919999999999</v>
      </c>
      <c r="C19" s="55">
        <v>702.95399999999995</v>
      </c>
      <c r="D19" s="56">
        <f t="shared" si="0"/>
        <v>0.20250500390056497</v>
      </c>
      <c r="E19" s="55">
        <v>1191.5899999999999</v>
      </c>
      <c r="F19" s="57">
        <f t="shared" si="1"/>
        <v>1695.1180304827913</v>
      </c>
    </row>
    <row r="20" spans="1:6">
      <c r="A20" s="54" t="s">
        <v>18</v>
      </c>
      <c r="B20" s="55">
        <v>553.52499999999998</v>
      </c>
      <c r="C20" s="55">
        <v>67.210999999999999</v>
      </c>
      <c r="D20" s="56">
        <f t="shared" si="0"/>
        <v>0.12142360326995168</v>
      </c>
      <c r="E20" s="55">
        <v>88.058999999999997</v>
      </c>
      <c r="F20" s="57">
        <f t="shared" si="1"/>
        <v>1310.1873205278898</v>
      </c>
    </row>
    <row r="21" spans="1:6">
      <c r="A21" s="54" t="s">
        <v>19</v>
      </c>
      <c r="B21" s="55">
        <v>533.88599999999997</v>
      </c>
      <c r="C21" s="55">
        <v>83.835999999999999</v>
      </c>
      <c r="D21" s="56">
        <f t="shared" si="0"/>
        <v>0.15702977789265873</v>
      </c>
      <c r="E21" s="55">
        <v>128.77199999999999</v>
      </c>
      <c r="F21" s="57">
        <f t="shared" si="1"/>
        <v>1535.9988549071995</v>
      </c>
    </row>
    <row r="22" spans="1:6">
      <c r="A22" s="54" t="s">
        <v>20</v>
      </c>
      <c r="B22" s="55">
        <v>5636.1390000000001</v>
      </c>
      <c r="C22" s="55">
        <v>753.84799999999996</v>
      </c>
      <c r="D22" s="56">
        <f t="shared" si="0"/>
        <v>0.13375255649301765</v>
      </c>
      <c r="E22" s="55">
        <v>1160.595</v>
      </c>
      <c r="F22" s="57">
        <f t="shared" si="1"/>
        <v>1539.5610255648355</v>
      </c>
    </row>
    <row r="23" spans="1:6">
      <c r="A23" s="54" t="s">
        <v>21</v>
      </c>
      <c r="B23" s="55">
        <v>2765.1570000000002</v>
      </c>
      <c r="C23" s="55">
        <v>364.17099999999999</v>
      </c>
      <c r="D23" s="56">
        <f t="shared" si="0"/>
        <v>0.13169993602533236</v>
      </c>
      <c r="E23" s="55">
        <v>554.07299999999998</v>
      </c>
      <c r="F23" s="57">
        <f t="shared" si="1"/>
        <v>1521.4638178218474</v>
      </c>
    </row>
    <row r="24" spans="1:6">
      <c r="A24" s="54" t="s">
        <v>22</v>
      </c>
      <c r="B24" s="55">
        <v>1335.3530000000001</v>
      </c>
      <c r="C24" s="55">
        <v>148.99700000000001</v>
      </c>
      <c r="D24" s="56">
        <f t="shared" si="0"/>
        <v>0.11157873610947817</v>
      </c>
      <c r="E24" s="55">
        <v>212.875</v>
      </c>
      <c r="F24" s="57">
        <f t="shared" si="1"/>
        <v>1428.7200413431142</v>
      </c>
    </row>
    <row r="25" spans="1:6">
      <c r="A25" s="54" t="s">
        <v>23</v>
      </c>
      <c r="B25" s="55">
        <v>1200.088</v>
      </c>
      <c r="C25" s="55">
        <v>146.827</v>
      </c>
      <c r="D25" s="56">
        <f t="shared" si="0"/>
        <v>0.12234686123017646</v>
      </c>
      <c r="E25" s="55">
        <v>220.85300000000001</v>
      </c>
      <c r="F25" s="57">
        <f t="shared" si="1"/>
        <v>1504.1715760725208</v>
      </c>
    </row>
    <row r="26" spans="1:6">
      <c r="A26" s="54" t="s">
        <v>24</v>
      </c>
      <c r="B26" s="55">
        <v>1694.1579999999999</v>
      </c>
      <c r="C26" s="55">
        <v>303.911</v>
      </c>
      <c r="D26" s="56">
        <f t="shared" si="0"/>
        <v>0.17938763680837325</v>
      </c>
      <c r="E26" s="55">
        <v>465.94299999999998</v>
      </c>
      <c r="F26" s="57">
        <f t="shared" si="1"/>
        <v>1533.1560884601083</v>
      </c>
    </row>
    <row r="27" spans="1:6">
      <c r="A27" s="54" t="s">
        <v>25</v>
      </c>
      <c r="B27" s="55">
        <v>1847.098</v>
      </c>
      <c r="C27" s="55">
        <v>475.70100000000002</v>
      </c>
      <c r="D27" s="56">
        <f t="shared" si="0"/>
        <v>0.25753966492303065</v>
      </c>
      <c r="E27" s="55">
        <v>864.53800000000001</v>
      </c>
      <c r="F27" s="57">
        <f t="shared" si="1"/>
        <v>1817.397903304807</v>
      </c>
    </row>
    <row r="28" spans="1:6">
      <c r="A28" s="54" t="s">
        <v>26</v>
      </c>
      <c r="B28" s="55">
        <v>584.01900000000001</v>
      </c>
      <c r="C28" s="55">
        <v>80.814999999999998</v>
      </c>
      <c r="D28" s="56">
        <f t="shared" si="0"/>
        <v>0.13837734731233059</v>
      </c>
      <c r="E28" s="55">
        <v>114.99299999999999</v>
      </c>
      <c r="F28" s="57">
        <f t="shared" si="1"/>
        <v>1422.9165377714532</v>
      </c>
    </row>
    <row r="29" spans="1:6">
      <c r="A29" s="54" t="s">
        <v>27</v>
      </c>
      <c r="B29" s="55">
        <v>2459.5100000000002</v>
      </c>
      <c r="C29" s="55">
        <v>324.565</v>
      </c>
      <c r="D29" s="56">
        <f t="shared" si="0"/>
        <v>0.13196327723814905</v>
      </c>
      <c r="E29" s="55">
        <v>495.27600000000001</v>
      </c>
      <c r="F29" s="57">
        <f t="shared" si="1"/>
        <v>1525.9686041316841</v>
      </c>
    </row>
    <row r="30" spans="1:6">
      <c r="A30" s="54" t="s">
        <v>28</v>
      </c>
      <c r="B30" s="55">
        <v>3011.4630000000002</v>
      </c>
      <c r="C30" s="55">
        <v>280.28500000000003</v>
      </c>
      <c r="D30" s="56">
        <f t="shared" si="0"/>
        <v>9.3072702536939694E-2</v>
      </c>
      <c r="E30" s="55">
        <v>385.88499999999999</v>
      </c>
      <c r="F30" s="57">
        <f t="shared" si="1"/>
        <v>1376.7593699270385</v>
      </c>
    </row>
    <row r="31" spans="1:6">
      <c r="A31" s="54" t="s">
        <v>29</v>
      </c>
      <c r="B31" s="55">
        <v>4497.9480000000003</v>
      </c>
      <c r="C31" s="55">
        <v>562.12099999999998</v>
      </c>
      <c r="D31" s="56">
        <f t="shared" si="0"/>
        <v>0.12497276535878137</v>
      </c>
      <c r="E31" s="55">
        <v>857.53099999999995</v>
      </c>
      <c r="F31" s="57">
        <f t="shared" si="1"/>
        <v>1525.5274220319113</v>
      </c>
    </row>
    <row r="32" spans="1:6">
      <c r="A32" s="54" t="s">
        <v>30</v>
      </c>
      <c r="B32" s="55">
        <v>2298.2130000000002</v>
      </c>
      <c r="C32" s="55">
        <v>217.542</v>
      </c>
      <c r="D32" s="56">
        <f t="shared" si="0"/>
        <v>9.4657022651947392E-2</v>
      </c>
      <c r="E32" s="55">
        <v>305.541</v>
      </c>
      <c r="F32" s="57">
        <f t="shared" si="1"/>
        <v>1404.5149902087874</v>
      </c>
    </row>
    <row r="33" spans="1:6">
      <c r="A33" s="54" t="s">
        <v>31</v>
      </c>
      <c r="B33" s="55">
        <v>1153.9469999999999</v>
      </c>
      <c r="C33" s="55">
        <v>343.82499999999999</v>
      </c>
      <c r="D33" s="56">
        <f t="shared" si="0"/>
        <v>0.29795562534501152</v>
      </c>
      <c r="E33" s="55">
        <v>636.55799999999999</v>
      </c>
      <c r="F33" s="57">
        <f t="shared" si="1"/>
        <v>1851.4011488402532</v>
      </c>
    </row>
    <row r="34" spans="1:6">
      <c r="A34" s="54" t="s">
        <v>32</v>
      </c>
      <c r="B34" s="55">
        <v>2492.0010000000002</v>
      </c>
      <c r="C34" s="55">
        <v>385.38499999999999</v>
      </c>
      <c r="D34" s="56">
        <f t="shared" si="0"/>
        <v>0.15464881434638267</v>
      </c>
      <c r="E34" s="55">
        <v>601.13699999999994</v>
      </c>
      <c r="F34" s="57">
        <f t="shared" si="1"/>
        <v>1559.8349702245807</v>
      </c>
    </row>
    <row r="35" spans="1:6">
      <c r="A35" s="54" t="s">
        <v>33</v>
      </c>
      <c r="B35" s="55">
        <v>409.95800000000003</v>
      </c>
      <c r="C35" s="55">
        <v>65.947999999999993</v>
      </c>
      <c r="D35" s="56">
        <f t="shared" si="0"/>
        <v>0.16086525936803281</v>
      </c>
      <c r="E35" s="55">
        <v>97.929000000000002</v>
      </c>
      <c r="F35" s="57">
        <f t="shared" si="1"/>
        <v>1484.9426821131801</v>
      </c>
    </row>
    <row r="36" spans="1:6">
      <c r="A36" s="54" t="s">
        <v>34</v>
      </c>
      <c r="B36" s="55">
        <v>795.89499999999998</v>
      </c>
      <c r="C36" s="55">
        <v>94.016000000000005</v>
      </c>
      <c r="D36" s="56">
        <f t="shared" si="0"/>
        <v>0.1181261347288273</v>
      </c>
      <c r="E36" s="55">
        <v>139.035</v>
      </c>
      <c r="F36" s="57">
        <f t="shared" si="1"/>
        <v>1478.8440265486724</v>
      </c>
    </row>
    <row r="37" spans="1:6">
      <c r="A37" s="54" t="s">
        <v>35</v>
      </c>
      <c r="B37" s="55">
        <v>873.59100000000001</v>
      </c>
      <c r="C37" s="55">
        <v>125.729</v>
      </c>
      <c r="D37" s="56">
        <f t="shared" si="0"/>
        <v>0.14392204132139638</v>
      </c>
      <c r="E37" s="55">
        <v>184.00800000000001</v>
      </c>
      <c r="F37" s="57">
        <f t="shared" si="1"/>
        <v>1463.5287006179958</v>
      </c>
    </row>
    <row r="38" spans="1:6">
      <c r="A38" s="54" t="s">
        <v>36</v>
      </c>
      <c r="B38" s="55">
        <v>598.91300000000001</v>
      </c>
      <c r="C38" s="55">
        <v>56.003</v>
      </c>
      <c r="D38" s="56">
        <f t="shared" si="0"/>
        <v>9.3507738185679729E-2</v>
      </c>
      <c r="E38" s="55">
        <v>77.209000000000003</v>
      </c>
      <c r="F38" s="57">
        <f t="shared" si="1"/>
        <v>1378.6582861632412</v>
      </c>
    </row>
    <row r="39" spans="1:6">
      <c r="A39" s="54" t="s">
        <v>37</v>
      </c>
      <c r="B39" s="55">
        <v>3924.125</v>
      </c>
      <c r="C39" s="55">
        <v>446.07100000000003</v>
      </c>
      <c r="D39" s="56">
        <f t="shared" si="0"/>
        <v>0.11367400375879974</v>
      </c>
      <c r="E39" s="55">
        <v>674.83799999999997</v>
      </c>
      <c r="F39" s="57">
        <f t="shared" si="1"/>
        <v>1512.8488514160301</v>
      </c>
    </row>
    <row r="40" spans="1:6">
      <c r="A40" s="54" t="s">
        <v>38</v>
      </c>
      <c r="B40" s="55">
        <v>767.98500000000001</v>
      </c>
      <c r="C40" s="55">
        <v>179.459</v>
      </c>
      <c r="D40" s="56">
        <f t="shared" ref="D40:D60" si="2">C40/B40</f>
        <v>0.23367513688418393</v>
      </c>
      <c r="E40" s="55">
        <v>285.68799999999999</v>
      </c>
      <c r="F40" s="57">
        <f t="shared" ref="F40:F60" si="3">E40*1000/C40</f>
        <v>1591.9402203288773</v>
      </c>
    </row>
    <row r="41" spans="1:6">
      <c r="A41" s="54" t="s">
        <v>39</v>
      </c>
      <c r="B41" s="55">
        <v>8268.2759999999998</v>
      </c>
      <c r="C41" s="55">
        <v>1302.422</v>
      </c>
      <c r="D41" s="56">
        <f t="shared" si="2"/>
        <v>0.15752038272549199</v>
      </c>
      <c r="E41" s="55">
        <v>2005.961</v>
      </c>
      <c r="F41" s="57">
        <f t="shared" si="3"/>
        <v>1540.177454004923</v>
      </c>
    </row>
    <row r="42" spans="1:6">
      <c r="A42" s="54" t="s">
        <v>40</v>
      </c>
      <c r="B42" s="55">
        <v>3516.0430000000001</v>
      </c>
      <c r="C42" s="55">
        <v>642.85299999999995</v>
      </c>
      <c r="D42" s="56">
        <f t="shared" si="2"/>
        <v>0.18283422586128781</v>
      </c>
      <c r="E42" s="55">
        <v>1035.704</v>
      </c>
      <c r="F42" s="57">
        <f t="shared" si="3"/>
        <v>1611.1054937909601</v>
      </c>
    </row>
    <row r="43" spans="1:6">
      <c r="A43" s="54" t="s">
        <v>41</v>
      </c>
      <c r="B43" s="55">
        <v>300.29700000000003</v>
      </c>
      <c r="C43" s="55">
        <v>36.848999999999997</v>
      </c>
      <c r="D43" s="56">
        <f t="shared" si="2"/>
        <v>0.12270851856661903</v>
      </c>
      <c r="E43" s="55">
        <v>52.904000000000003</v>
      </c>
      <c r="F43" s="57">
        <f t="shared" si="3"/>
        <v>1435.6970338408098</v>
      </c>
    </row>
    <row r="44" spans="1:6">
      <c r="A44" s="54" t="s">
        <v>42</v>
      </c>
      <c r="B44" s="55">
        <v>5472.7520000000004</v>
      </c>
      <c r="C44" s="55">
        <v>687.93299999999999</v>
      </c>
      <c r="D44" s="56">
        <f t="shared" si="2"/>
        <v>0.12570147523585939</v>
      </c>
      <c r="E44" s="55">
        <v>1039.6569999999999</v>
      </c>
      <c r="F44" s="57">
        <f t="shared" si="3"/>
        <v>1511.2765341973709</v>
      </c>
    </row>
    <row r="45" spans="1:6">
      <c r="A45" s="54" t="s">
        <v>43</v>
      </c>
      <c r="B45" s="55">
        <v>1435.8109999999999</v>
      </c>
      <c r="C45" s="55">
        <v>283.04899999999998</v>
      </c>
      <c r="D45" s="56">
        <f t="shared" si="2"/>
        <v>0.19713527755393989</v>
      </c>
      <c r="E45" s="55">
        <v>452.35500000000002</v>
      </c>
      <c r="F45" s="57">
        <f t="shared" si="3"/>
        <v>1598.1508502061481</v>
      </c>
    </row>
    <row r="46" spans="1:6">
      <c r="A46" s="54" t="s">
        <v>44</v>
      </c>
      <c r="B46" s="55">
        <v>1522.027</v>
      </c>
      <c r="C46" s="55">
        <v>202.17699999999999</v>
      </c>
      <c r="D46" s="56">
        <f t="shared" si="2"/>
        <v>0.13283404302288987</v>
      </c>
      <c r="E46" s="55">
        <v>298.80099999999999</v>
      </c>
      <c r="F46" s="57">
        <f t="shared" si="3"/>
        <v>1477.9178640498178</v>
      </c>
    </row>
    <row r="47" spans="1:6">
      <c r="A47" s="54" t="s">
        <v>45</v>
      </c>
      <c r="B47" s="55">
        <v>5654.0940000000001</v>
      </c>
      <c r="C47" s="55">
        <v>692.596</v>
      </c>
      <c r="D47" s="56">
        <f t="shared" si="2"/>
        <v>0.12249460302570138</v>
      </c>
      <c r="E47" s="55">
        <v>1015.671</v>
      </c>
      <c r="F47" s="57">
        <f t="shared" si="3"/>
        <v>1466.4696302028888</v>
      </c>
    </row>
    <row r="48" spans="1:6">
      <c r="A48" s="54" t="s">
        <v>46</v>
      </c>
      <c r="B48" s="55">
        <v>472.06400000000002</v>
      </c>
      <c r="C48" s="55">
        <v>58.781999999999996</v>
      </c>
      <c r="D48" s="56">
        <f t="shared" si="2"/>
        <v>0.12452125135574836</v>
      </c>
      <c r="E48" s="55">
        <v>84.084999999999994</v>
      </c>
      <c r="F48" s="57">
        <f t="shared" si="3"/>
        <v>1430.4549011602192</v>
      </c>
    </row>
    <row r="49" spans="1:6">
      <c r="A49" s="54" t="s">
        <v>47</v>
      </c>
      <c r="B49" s="55">
        <v>1748.41</v>
      </c>
      <c r="C49" s="55">
        <v>373.98500000000001</v>
      </c>
      <c r="D49" s="56">
        <f t="shared" si="2"/>
        <v>0.21390005776677096</v>
      </c>
      <c r="E49" s="55">
        <v>624.68899999999996</v>
      </c>
      <c r="F49" s="57">
        <f t="shared" si="3"/>
        <v>1670.3584368357019</v>
      </c>
    </row>
    <row r="50" spans="1:6">
      <c r="A50" s="54" t="s">
        <v>48</v>
      </c>
      <c r="B50" s="55">
        <v>344.40800000000002</v>
      </c>
      <c r="C50" s="55">
        <v>48.173999999999999</v>
      </c>
      <c r="D50" s="56">
        <f t="shared" si="2"/>
        <v>0.13987479965622168</v>
      </c>
      <c r="E50" s="55">
        <v>71.745000000000005</v>
      </c>
      <c r="F50" s="57">
        <f t="shared" si="3"/>
        <v>1489.2888279985054</v>
      </c>
    </row>
    <row r="51" spans="1:6">
      <c r="A51" s="54" t="s">
        <v>49</v>
      </c>
      <c r="B51" s="55">
        <v>2491.8589999999999</v>
      </c>
      <c r="C51" s="55">
        <v>479.33100000000002</v>
      </c>
      <c r="D51" s="56">
        <f t="shared" si="2"/>
        <v>0.19235879718716029</v>
      </c>
      <c r="E51" s="55">
        <v>765.57799999999997</v>
      </c>
      <c r="F51" s="57">
        <f t="shared" si="3"/>
        <v>1597.1802366214579</v>
      </c>
    </row>
    <row r="52" spans="1:6">
      <c r="A52" s="54" t="s">
        <v>50</v>
      </c>
      <c r="B52" s="55">
        <v>8693.8629999999994</v>
      </c>
      <c r="C52" s="55">
        <v>1879.4860000000001</v>
      </c>
      <c r="D52" s="56">
        <f t="shared" si="2"/>
        <v>0.21618537122105561</v>
      </c>
      <c r="E52" s="55">
        <v>3272.9290000000001</v>
      </c>
      <c r="F52" s="57">
        <f t="shared" si="3"/>
        <v>1741.3957858691151</v>
      </c>
    </row>
    <row r="53" spans="1:6">
      <c r="A53" s="54" t="s">
        <v>51</v>
      </c>
      <c r="B53" s="55">
        <v>896.34799999999996</v>
      </c>
      <c r="C53" s="55">
        <v>108.892</v>
      </c>
      <c r="D53" s="56">
        <f t="shared" si="2"/>
        <v>0.1214840664563317</v>
      </c>
      <c r="E53" s="55">
        <v>166.654</v>
      </c>
      <c r="F53" s="57">
        <f t="shared" si="3"/>
        <v>1530.4521911618851</v>
      </c>
    </row>
    <row r="54" spans="1:6">
      <c r="A54" s="54" t="s">
        <v>52</v>
      </c>
      <c r="B54" s="55">
        <v>287.78199999999998</v>
      </c>
      <c r="C54" s="55">
        <v>36.031999999999996</v>
      </c>
      <c r="D54" s="56">
        <f t="shared" si="2"/>
        <v>0.12520588501018132</v>
      </c>
      <c r="E54" s="55">
        <v>49.332999999999998</v>
      </c>
      <c r="F54" s="57">
        <f t="shared" si="3"/>
        <v>1369.1440941385436</v>
      </c>
    </row>
    <row r="55" spans="1:6">
      <c r="A55" s="54" t="s">
        <v>53</v>
      </c>
      <c r="B55" s="55">
        <v>3197.5819999999999</v>
      </c>
      <c r="C55" s="55">
        <v>441.33699999999999</v>
      </c>
      <c r="D55" s="56">
        <f t="shared" si="2"/>
        <v>0.13802210545343324</v>
      </c>
      <c r="E55" s="55">
        <v>687.53800000000001</v>
      </c>
      <c r="F55" s="57">
        <f t="shared" si="3"/>
        <v>1557.8526160281147</v>
      </c>
    </row>
    <row r="56" spans="1:6">
      <c r="A56" s="54" t="s">
        <v>54</v>
      </c>
      <c r="B56" s="55">
        <v>2669.8560000000002</v>
      </c>
      <c r="C56" s="55">
        <v>311.202</v>
      </c>
      <c r="D56" s="56">
        <f t="shared" si="2"/>
        <v>0.11656134263420947</v>
      </c>
      <c r="E56" s="55">
        <v>447.48700000000002</v>
      </c>
      <c r="F56" s="57">
        <f t="shared" si="3"/>
        <v>1437.9309901607317</v>
      </c>
    </row>
    <row r="57" spans="1:6">
      <c r="A57" s="54" t="s">
        <v>55</v>
      </c>
      <c r="B57" s="55">
        <v>739.78399999999999</v>
      </c>
      <c r="C57" s="55">
        <v>138.238</v>
      </c>
      <c r="D57" s="56">
        <f t="shared" si="2"/>
        <v>0.18686265180106626</v>
      </c>
      <c r="E57" s="55">
        <v>208.88200000000001</v>
      </c>
      <c r="F57" s="57">
        <f t="shared" si="3"/>
        <v>1511.0316989539779</v>
      </c>
    </row>
    <row r="58" spans="1:6">
      <c r="A58" s="54" t="s">
        <v>56</v>
      </c>
      <c r="B58" s="55">
        <v>2513.5619999999999</v>
      </c>
      <c r="C58" s="55">
        <v>249.34200000000001</v>
      </c>
      <c r="D58" s="56">
        <f t="shared" si="2"/>
        <v>9.9198667070873936E-2</v>
      </c>
      <c r="E58" s="55">
        <v>365.47300000000001</v>
      </c>
      <c r="F58" s="57">
        <f t="shared" si="3"/>
        <v>1465.7498536147139</v>
      </c>
    </row>
    <row r="59" spans="1:6">
      <c r="A59" s="54" t="s">
        <v>57</v>
      </c>
      <c r="B59" s="55">
        <v>229.22300000000001</v>
      </c>
      <c r="C59" s="55">
        <v>32.441000000000003</v>
      </c>
      <c r="D59" s="56">
        <f t="shared" si="2"/>
        <v>0.14152593762406041</v>
      </c>
      <c r="E59" s="55">
        <v>47.503</v>
      </c>
      <c r="F59" s="57">
        <f t="shared" si="3"/>
        <v>1464.2890169846798</v>
      </c>
    </row>
    <row r="60" spans="1:6">
      <c r="A60" s="58" t="s">
        <v>139</v>
      </c>
      <c r="B60" s="59">
        <v>1184.972</v>
      </c>
      <c r="C60" s="59">
        <v>19.273</v>
      </c>
      <c r="D60" s="60">
        <f t="shared" si="2"/>
        <v>1.6264519330414558E-2</v>
      </c>
      <c r="E60" s="59">
        <v>17.66</v>
      </c>
      <c r="F60" s="61">
        <f t="shared" si="3"/>
        <v>916.30778809733829</v>
      </c>
    </row>
    <row r="61" spans="1:6">
      <c r="B61" s="62"/>
      <c r="C61" s="62"/>
      <c r="D61" s="62"/>
    </row>
    <row r="62" spans="1:6">
      <c r="A62" s="3" t="s">
        <v>138</v>
      </c>
    </row>
    <row r="63" spans="1:6">
      <c r="A63" s="3" t="s">
        <v>78</v>
      </c>
    </row>
    <row r="64" spans="1:6">
      <c r="A64" s="3" t="s">
        <v>80</v>
      </c>
    </row>
    <row r="65" spans="1:1">
      <c r="A65" s="3" t="s">
        <v>79</v>
      </c>
    </row>
    <row r="66" spans="1:1">
      <c r="A66" s="3" t="s">
        <v>140</v>
      </c>
    </row>
    <row r="67" spans="1:1">
      <c r="A67" s="3" t="s">
        <v>126</v>
      </c>
    </row>
    <row r="68" spans="1:1">
      <c r="A68" s="3" t="s">
        <v>137</v>
      </c>
    </row>
  </sheetData>
  <phoneticPr fontId="2" type="noConversion"/>
  <pageMargins left="0.75" right="0.75" top="1" bottom="1" header="0.5" footer="0.5"/>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L83"/>
  <sheetViews>
    <sheetView showGridLines="0" zoomScaleNormal="100" workbookViewId="0">
      <selection activeCell="G87" sqref="G87"/>
    </sheetView>
  </sheetViews>
  <sheetFormatPr defaultRowHeight="12.75"/>
  <cols>
    <col min="1" max="1" width="19.28515625" style="34" customWidth="1"/>
    <col min="2" max="6" width="12" style="34" customWidth="1"/>
    <col min="7" max="7" width="4.28515625" style="35" customWidth="1"/>
    <col min="8" max="16384" width="9.140625" style="35"/>
  </cols>
  <sheetData>
    <row r="1" spans="1:64" s="3" customFormat="1" ht="12">
      <c r="A1" s="1">
        <v>43020</v>
      </c>
      <c r="B1" s="2"/>
      <c r="C1" s="2"/>
      <c r="D1" s="2"/>
      <c r="E1" s="2"/>
      <c r="F1" s="2"/>
    </row>
    <row r="2" spans="1:64" s="3" customFormat="1" ht="12">
      <c r="A2" s="4" t="s">
        <v>204</v>
      </c>
      <c r="B2" s="4"/>
      <c r="C2" s="4"/>
      <c r="D2" s="4"/>
      <c r="E2" s="4"/>
      <c r="F2" s="4"/>
    </row>
    <row r="3" spans="1:64" s="3" customFormat="1" thickBot="1">
      <c r="A3" s="2"/>
      <c r="B3" s="2"/>
      <c r="C3" s="2"/>
      <c r="D3" s="2"/>
      <c r="E3" s="2"/>
      <c r="F3" s="2"/>
    </row>
    <row r="4" spans="1:64" s="3" customFormat="1" thickTop="1">
      <c r="A4" s="5"/>
      <c r="B4" s="6" t="s">
        <v>66</v>
      </c>
      <c r="C4" s="6" t="s">
        <v>2</v>
      </c>
      <c r="D4" s="6"/>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2">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2">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2">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2">
      <c r="A9" s="17" t="s">
        <v>155</v>
      </c>
      <c r="B9" s="18">
        <f>[1]Sheet1!$C2/1000</f>
        <v>149726.99</v>
      </c>
      <c r="C9" s="18">
        <f>[1]Sheet1!$DD2/1000</f>
        <v>27995.919999999998</v>
      </c>
      <c r="D9" s="19">
        <f>C9/B9</f>
        <v>0.1869797823358367</v>
      </c>
      <c r="E9" s="18">
        <f>[1]Sheet1!$DE2/1000</f>
        <v>68061.561000000002</v>
      </c>
      <c r="F9" s="20">
        <f>[1]Sheet1!$DE2*1000/([1]Sheet1!$DD2)</f>
        <v>2431.124285252994</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2">
      <c r="A10" s="21" t="s">
        <v>7</v>
      </c>
      <c r="B10" s="18">
        <f>[1]Sheet1!$C3/1000</f>
        <v>2053.7800000000002</v>
      </c>
      <c r="C10" s="18">
        <f>[1]Sheet1!$DD3/1000</f>
        <v>521.47</v>
      </c>
      <c r="D10" s="19">
        <f t="shared" ref="D10:D61" si="0">C10/B10</f>
        <v>0.25390742922805754</v>
      </c>
      <c r="E10" s="18">
        <f>[1]Sheet1!$DE3/1000</f>
        <v>1444.6990000000001</v>
      </c>
      <c r="F10" s="20">
        <f>[1]Sheet1!$DE3*1000/([1]Sheet1!$DD3)</f>
        <v>2770.4354996452334</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2">
      <c r="A11" s="21" t="s">
        <v>8</v>
      </c>
      <c r="B11" s="18">
        <f>[1]Sheet1!$C4/1000</f>
        <v>362.25</v>
      </c>
      <c r="C11" s="18">
        <f>[1]Sheet1!$DD4/1000</f>
        <v>47.96</v>
      </c>
      <c r="D11" s="19">
        <f t="shared" si="0"/>
        <v>0.13239475500345066</v>
      </c>
      <c r="E11" s="18">
        <f>[1]Sheet1!$DE4/1000</f>
        <v>99.054000000000002</v>
      </c>
      <c r="F11" s="20">
        <f>[1]Sheet1!$DE4*1000/([1]Sheet1!$DD4)</f>
        <v>2065.3461217681402</v>
      </c>
      <c r="J11" s="105"/>
      <c r="K11" s="105"/>
      <c r="L11" s="105"/>
      <c r="M11" s="105"/>
      <c r="N11" s="105"/>
    </row>
    <row r="12" spans="1:64" s="3" customFormat="1" ht="12">
      <c r="A12" s="21" t="s">
        <v>9</v>
      </c>
      <c r="B12" s="18">
        <f>[1]Sheet1!$C5/1000</f>
        <v>2904.95</v>
      </c>
      <c r="C12" s="18">
        <f>[1]Sheet1!$DD5/1000</f>
        <v>608.24</v>
      </c>
      <c r="D12" s="19">
        <f t="shared" si="0"/>
        <v>0.20938054011256649</v>
      </c>
      <c r="E12" s="18">
        <f>[1]Sheet1!$DE5/1000</f>
        <v>1557.5319999999999</v>
      </c>
      <c r="F12" s="20">
        <f>[1]Sheet1!$DE5*1000/([1]Sheet1!$DD5)</f>
        <v>2560.7194528475602</v>
      </c>
      <c r="J12" s="105"/>
      <c r="K12" s="105"/>
      <c r="L12" s="105"/>
      <c r="M12" s="105"/>
      <c r="N12" s="105"/>
    </row>
    <row r="13" spans="1:64" s="3" customFormat="1" ht="12">
      <c r="A13" s="21" t="s">
        <v>10</v>
      </c>
      <c r="B13" s="18">
        <f>[1]Sheet1!$C6/1000</f>
        <v>1229.0999999999999</v>
      </c>
      <c r="C13" s="18">
        <f>[1]Sheet1!$DD6/1000</f>
        <v>308.76</v>
      </c>
      <c r="D13" s="19">
        <f t="shared" si="0"/>
        <v>0.25120820112277276</v>
      </c>
      <c r="E13" s="18">
        <f>[1]Sheet1!$DE6/1000</f>
        <v>806.57</v>
      </c>
      <c r="F13" s="20">
        <f>[1]Sheet1!$DE6*1000/([1]Sheet1!$DD6)</f>
        <v>2612.2878611219071</v>
      </c>
      <c r="J13" s="105"/>
      <c r="K13" s="105"/>
      <c r="L13" s="105"/>
      <c r="M13" s="105"/>
      <c r="N13" s="105"/>
    </row>
    <row r="14" spans="1:64" s="3" customFormat="1" ht="12">
      <c r="A14" s="21" t="s">
        <v>11</v>
      </c>
      <c r="B14" s="18">
        <f>[1]Sheet1!$C7/1000</f>
        <v>17759.72</v>
      </c>
      <c r="C14" s="18">
        <f>[1]Sheet1!$DD7/1000</f>
        <v>3263.27</v>
      </c>
      <c r="D14" s="19">
        <f t="shared" si="0"/>
        <v>0.18374557706990874</v>
      </c>
      <c r="E14" s="18">
        <f>[1]Sheet1!$DE7/1000</f>
        <v>7655.7420000000002</v>
      </c>
      <c r="F14" s="20">
        <f>[1]Sheet1!$DE7*1000/([1]Sheet1!$DD7)</f>
        <v>2346.033886255198</v>
      </c>
      <c r="I14" s="105"/>
      <c r="J14" s="105"/>
      <c r="K14" s="105"/>
      <c r="L14" s="105"/>
      <c r="M14" s="105"/>
      <c r="N14" s="105"/>
    </row>
    <row r="15" spans="1:64" s="3" customFormat="1" ht="12">
      <c r="A15" s="21" t="s">
        <v>12</v>
      </c>
      <c r="B15" s="18">
        <f>[1]Sheet1!$C8/1000</f>
        <v>2617.25</v>
      </c>
      <c r="C15" s="18">
        <f>[1]Sheet1!$DD8/1000</f>
        <v>376.8</v>
      </c>
      <c r="D15" s="19">
        <f t="shared" si="0"/>
        <v>0.14396790524405387</v>
      </c>
      <c r="E15" s="18">
        <f>[1]Sheet1!$DE8/1000</f>
        <v>814.851</v>
      </c>
      <c r="F15" s="20">
        <f>[1]Sheet1!$DE8*1000/([1]Sheet1!$DD8)</f>
        <v>2162.5557324840765</v>
      </c>
      <c r="I15" s="105"/>
      <c r="J15" s="105"/>
      <c r="K15" s="105"/>
      <c r="L15" s="105"/>
      <c r="M15" s="105"/>
      <c r="N15" s="105"/>
    </row>
    <row r="16" spans="1:64" s="3" customFormat="1" ht="12">
      <c r="A16" s="21" t="s">
        <v>13</v>
      </c>
      <c r="B16" s="18">
        <f>[1]Sheet1!$C9/1000</f>
        <v>1761.06</v>
      </c>
      <c r="C16" s="18">
        <f>[1]Sheet1!$DD9/1000</f>
        <v>231.08</v>
      </c>
      <c r="D16" s="19">
        <f t="shared" si="0"/>
        <v>0.13121642647042123</v>
      </c>
      <c r="E16" s="18">
        <f>[1]Sheet1!$DE9/1000</f>
        <v>501.49</v>
      </c>
      <c r="F16" s="20">
        <f>[1]Sheet1!$DE9*1000/([1]Sheet1!$DD9)</f>
        <v>2170.2007962610351</v>
      </c>
      <c r="I16" s="105"/>
      <c r="J16" s="105"/>
      <c r="K16" s="105"/>
      <c r="L16" s="105"/>
      <c r="M16" s="105"/>
      <c r="N16" s="105"/>
    </row>
    <row r="17" spans="1:14" s="3" customFormat="1" ht="12">
      <c r="A17" s="21" t="s">
        <v>14</v>
      </c>
      <c r="B17" s="18">
        <f>[1]Sheet1!$C10/1000</f>
        <v>452.74</v>
      </c>
      <c r="C17" s="18">
        <f>[1]Sheet1!$DD10/1000</f>
        <v>77.08</v>
      </c>
      <c r="D17" s="19">
        <f t="shared" si="0"/>
        <v>0.17025224190484603</v>
      </c>
      <c r="E17" s="18">
        <f>[1]Sheet1!$DE10/1000</f>
        <v>181.16</v>
      </c>
      <c r="F17" s="20">
        <f>[1]Sheet1!$DE10*1000/([1]Sheet1!$DD10)</f>
        <v>2350.2854177477943</v>
      </c>
      <c r="I17" s="105"/>
      <c r="J17" s="105"/>
      <c r="K17" s="105"/>
      <c r="L17" s="105"/>
      <c r="M17" s="105"/>
      <c r="N17" s="105"/>
    </row>
    <row r="18" spans="1:14" s="3" customFormat="1" ht="12">
      <c r="A18" s="21" t="s">
        <v>15</v>
      </c>
      <c r="B18" s="18">
        <f>[1]Sheet1!$C11/1000</f>
        <v>344.72</v>
      </c>
      <c r="C18" s="18">
        <f>[1]Sheet1!$DD11/1000</f>
        <v>55.84</v>
      </c>
      <c r="D18" s="19">
        <f t="shared" si="0"/>
        <v>0.16198653980041772</v>
      </c>
      <c r="E18" s="18">
        <f>[1]Sheet1!$DE11/1000</f>
        <v>127.184</v>
      </c>
      <c r="F18" s="20">
        <f>[1]Sheet1!$DE11*1000/([1]Sheet1!$DD11)</f>
        <v>2277.650429799427</v>
      </c>
      <c r="I18" s="105"/>
      <c r="J18" s="105"/>
      <c r="K18" s="105"/>
      <c r="L18" s="105"/>
      <c r="M18" s="105"/>
      <c r="N18" s="105"/>
    </row>
    <row r="19" spans="1:14" s="3" customFormat="1" ht="12">
      <c r="A19" s="21" t="s">
        <v>16</v>
      </c>
      <c r="B19" s="18">
        <f>[1]Sheet1!$C12/1000</f>
        <v>9627.2800000000007</v>
      </c>
      <c r="C19" s="18">
        <f>[1]Sheet1!$DD12/1000</f>
        <v>2217.83</v>
      </c>
      <c r="D19" s="19">
        <f t="shared" si="0"/>
        <v>0.23036932550003736</v>
      </c>
      <c r="E19" s="18">
        <f>[1]Sheet1!$DE12/1000</f>
        <v>5455.3860000000004</v>
      </c>
      <c r="F19" s="20">
        <f>[1]Sheet1!$DE12*1000/([1]Sheet1!$DD12)</f>
        <v>2459.7854659734967</v>
      </c>
      <c r="I19" s="105"/>
      <c r="J19" s="105"/>
      <c r="K19" s="105"/>
      <c r="L19" s="105"/>
      <c r="M19" s="105"/>
      <c r="N19" s="105"/>
    </row>
    <row r="20" spans="1:14" s="3" customFormat="1" ht="12">
      <c r="A20" s="21" t="s">
        <v>17</v>
      </c>
      <c r="B20" s="18">
        <f>[1]Sheet1!$C13/1000</f>
        <v>4442.63</v>
      </c>
      <c r="C20" s="18">
        <f>[1]Sheet1!$DD13/1000</f>
        <v>1132.7</v>
      </c>
      <c r="D20" s="19">
        <f t="shared" si="0"/>
        <v>0.25496158806832891</v>
      </c>
      <c r="E20" s="18">
        <f>[1]Sheet1!$DE13/1000</f>
        <v>3097.9609999999998</v>
      </c>
      <c r="F20" s="20">
        <f>[1]Sheet1!$DE13*1000/([1]Sheet1!$DD13)</f>
        <v>2735.023395426856</v>
      </c>
      <c r="I20" s="105"/>
      <c r="J20" s="105"/>
      <c r="K20" s="105"/>
      <c r="L20" s="105"/>
      <c r="M20" s="105"/>
      <c r="N20" s="105"/>
    </row>
    <row r="21" spans="1:14" s="3" customFormat="1" ht="12">
      <c r="A21" s="21" t="s">
        <v>18</v>
      </c>
      <c r="B21" s="18">
        <f>[1]Sheet1!$C14/1000</f>
        <v>688.57</v>
      </c>
      <c r="C21" s="18">
        <f>[1]Sheet1!$DD14/1000</f>
        <v>110.7</v>
      </c>
      <c r="D21" s="19">
        <f t="shared" si="0"/>
        <v>0.16076796839827467</v>
      </c>
      <c r="E21" s="18">
        <f>[1]Sheet1!$DE14/1000</f>
        <v>239.48400000000001</v>
      </c>
      <c r="F21" s="20">
        <f>[1]Sheet1!$DE14*1000/([1]Sheet1!$DD14)</f>
        <v>2163.3604336043359</v>
      </c>
      <c r="I21" s="105"/>
      <c r="J21" s="105"/>
      <c r="K21" s="105"/>
      <c r="L21" s="105"/>
      <c r="M21" s="105"/>
      <c r="N21" s="105"/>
    </row>
    <row r="22" spans="1:14" s="3" customFormat="1" ht="12">
      <c r="A22" s="21" t="s">
        <v>19</v>
      </c>
      <c r="B22" s="18">
        <f>[1]Sheet1!$C15/1000</f>
        <v>721.89</v>
      </c>
      <c r="C22" s="18">
        <f>[1]Sheet1!$DD15/1000</f>
        <v>138.5</v>
      </c>
      <c r="D22" s="19">
        <f t="shared" si="0"/>
        <v>0.19185748521242849</v>
      </c>
      <c r="E22" s="18">
        <f>[1]Sheet1!$DE15/1000</f>
        <v>318.99700000000001</v>
      </c>
      <c r="F22" s="20">
        <f>[1]Sheet1!$DE15*1000/([1]Sheet1!$DD15)</f>
        <v>2303.2274368231047</v>
      </c>
      <c r="I22" s="105"/>
      <c r="J22" s="105"/>
      <c r="K22" s="105"/>
      <c r="L22" s="105"/>
      <c r="M22" s="105"/>
      <c r="N22" s="105"/>
    </row>
    <row r="23" spans="1:14" s="3" customFormat="1" ht="12">
      <c r="A23" s="21" t="s">
        <v>20</v>
      </c>
      <c r="B23" s="18">
        <f>[1]Sheet1!$C16/1000</f>
        <v>6161.97</v>
      </c>
      <c r="C23" s="18">
        <f>[1]Sheet1!$DD16/1000</f>
        <v>1039.17</v>
      </c>
      <c r="D23" s="19">
        <f t="shared" si="0"/>
        <v>0.16864249582519877</v>
      </c>
      <c r="E23" s="18">
        <f>[1]Sheet1!$DE16/1000</f>
        <v>2573.67</v>
      </c>
      <c r="F23" s="20">
        <f>[1]Sheet1!$DE16*1000/([1]Sheet1!$DD16)</f>
        <v>2476.6592569069544</v>
      </c>
      <c r="I23" s="105"/>
      <c r="J23" s="105"/>
      <c r="K23" s="105"/>
      <c r="L23" s="105"/>
      <c r="M23" s="105"/>
      <c r="N23" s="105"/>
    </row>
    <row r="24" spans="1:14" s="3" customFormat="1" ht="12">
      <c r="A24" s="21" t="s">
        <v>21</v>
      </c>
      <c r="B24" s="18">
        <f>[1]Sheet1!$C17/1000</f>
        <v>3104.54</v>
      </c>
      <c r="C24" s="18">
        <f>[1]Sheet1!$DD17/1000</f>
        <v>563.53</v>
      </c>
      <c r="D24" s="19">
        <f t="shared" si="0"/>
        <v>0.18151803487795293</v>
      </c>
      <c r="E24" s="18">
        <f>[1]Sheet1!$DE17/1000</f>
        <v>1351.269</v>
      </c>
      <c r="F24" s="20">
        <f>[1]Sheet1!$DE17*1000/([1]Sheet1!$DD17)</f>
        <v>2397.8652423118556</v>
      </c>
      <c r="I24" s="105"/>
      <c r="J24" s="105"/>
      <c r="K24" s="105"/>
      <c r="L24" s="105"/>
      <c r="M24" s="105"/>
      <c r="N24" s="105"/>
    </row>
    <row r="25" spans="1:14" s="3" customFormat="1" ht="12">
      <c r="A25" s="21" t="s">
        <v>22</v>
      </c>
      <c r="B25" s="18">
        <f>[1]Sheet1!$C18/1000</f>
        <v>1454.29</v>
      </c>
      <c r="C25" s="18">
        <f>[1]Sheet1!$DD18/1000</f>
        <v>214.7</v>
      </c>
      <c r="D25" s="19">
        <f t="shared" si="0"/>
        <v>0.14763217790124389</v>
      </c>
      <c r="E25" s="18">
        <f>[1]Sheet1!$DE18/1000</f>
        <v>482.74799999999999</v>
      </c>
      <c r="F25" s="20">
        <f>[1]Sheet1!$DE18*1000/([1]Sheet1!$DD18)</f>
        <v>2248.4769445738239</v>
      </c>
      <c r="I25" s="105"/>
      <c r="J25" s="105"/>
      <c r="K25" s="105"/>
      <c r="L25" s="105"/>
      <c r="M25" s="105"/>
      <c r="N25" s="105"/>
    </row>
    <row r="26" spans="1:14" s="3" customFormat="1" ht="12">
      <c r="A26" s="21" t="s">
        <v>23</v>
      </c>
      <c r="B26" s="18">
        <f>[1]Sheet1!$C19/1000</f>
        <v>1339.15</v>
      </c>
      <c r="C26" s="18">
        <f>[1]Sheet1!$DD19/1000</f>
        <v>217.33</v>
      </c>
      <c r="D26" s="19">
        <f t="shared" si="0"/>
        <v>0.16228951200388306</v>
      </c>
      <c r="E26" s="18">
        <f>[1]Sheet1!$DE19/1000</f>
        <v>512.23900000000003</v>
      </c>
      <c r="F26" s="20">
        <f>[1]Sheet1!$DE19*1000/([1]Sheet1!$DD19)</f>
        <v>2356.9640638660103</v>
      </c>
      <c r="I26" s="105"/>
      <c r="J26" s="105"/>
      <c r="K26" s="105"/>
      <c r="L26" s="105"/>
      <c r="M26" s="105"/>
      <c r="N26" s="105"/>
    </row>
    <row r="27" spans="1:14" s="3" customFormat="1" ht="12">
      <c r="A27" s="21" t="s">
        <v>24</v>
      </c>
      <c r="B27" s="18">
        <f>[1]Sheet1!$C20/1000</f>
        <v>1909.93</v>
      </c>
      <c r="C27" s="18">
        <f>[1]Sheet1!$DD20/1000</f>
        <v>412.53</v>
      </c>
      <c r="D27" s="19">
        <f t="shared" si="0"/>
        <v>0.2159922091385548</v>
      </c>
      <c r="E27" s="18">
        <f>[1]Sheet1!$DE20/1000</f>
        <v>989.79700000000003</v>
      </c>
      <c r="F27" s="20">
        <f>[1]Sheet1!$DE20*1000/([1]Sheet1!$DD20)</f>
        <v>2399.3333818146557</v>
      </c>
      <c r="I27" s="105"/>
      <c r="J27" s="105"/>
      <c r="K27" s="105"/>
      <c r="L27" s="105"/>
      <c r="M27" s="105"/>
      <c r="N27" s="105"/>
    </row>
    <row r="28" spans="1:14" s="3" customFormat="1" ht="12">
      <c r="A28" s="21" t="s">
        <v>25</v>
      </c>
      <c r="B28" s="18">
        <f>[1]Sheet1!$C21/1000</f>
        <v>1994.08</v>
      </c>
      <c r="C28" s="18">
        <f>[1]Sheet1!$DD21/1000</f>
        <v>531.07000000000005</v>
      </c>
      <c r="D28" s="19">
        <f t="shared" si="0"/>
        <v>0.26632331701837442</v>
      </c>
      <c r="E28" s="18">
        <f>[1]Sheet1!$DE21/1000</f>
        <v>1485.8510000000001</v>
      </c>
      <c r="F28" s="20">
        <f>[1]Sheet1!$DE21*1000/([1]Sheet1!$DD21)</f>
        <v>2797.8439753704783</v>
      </c>
      <c r="I28" s="105"/>
      <c r="J28" s="105"/>
      <c r="K28" s="105"/>
      <c r="L28" s="105"/>
      <c r="M28" s="105"/>
      <c r="N28" s="105"/>
    </row>
    <row r="29" spans="1:14" s="3" customFormat="1" ht="12">
      <c r="A29" s="21" t="s">
        <v>26</v>
      </c>
      <c r="B29" s="18">
        <f>[1]Sheet1!$C22/1000</f>
        <v>645.70000000000005</v>
      </c>
      <c r="C29" s="18">
        <f>[1]Sheet1!$DD22/1000</f>
        <v>105.39</v>
      </c>
      <c r="D29" s="19">
        <f t="shared" si="0"/>
        <v>0.16321821279231841</v>
      </c>
      <c r="E29" s="18">
        <f>[1]Sheet1!$DE22/1000</f>
        <v>217.30199999999999</v>
      </c>
      <c r="F29" s="20">
        <f>[1]Sheet1!$DE22*1000/([1]Sheet1!$DD22)</f>
        <v>2061.8844292627382</v>
      </c>
      <c r="I29" s="105"/>
      <c r="J29" s="105"/>
      <c r="K29" s="105"/>
      <c r="L29" s="105"/>
      <c r="M29" s="105"/>
      <c r="N29" s="105"/>
    </row>
    <row r="30" spans="1:14" s="3" customFormat="1" ht="12">
      <c r="A30" s="21" t="s">
        <v>27</v>
      </c>
      <c r="B30" s="18">
        <f>[1]Sheet1!$C23/1000</f>
        <v>2963.63</v>
      </c>
      <c r="C30" s="18">
        <f>[1]Sheet1!$DD23/1000</f>
        <v>438.13</v>
      </c>
      <c r="D30" s="19">
        <f t="shared" si="0"/>
        <v>0.14783559351201059</v>
      </c>
      <c r="E30" s="18">
        <f>[1]Sheet1!$DE23/1000</f>
        <v>1011.898</v>
      </c>
      <c r="F30" s="20">
        <f>[1]Sheet1!$DE23*1000/([1]Sheet1!$DD23)</f>
        <v>2309.5839134503458</v>
      </c>
      <c r="I30" s="105"/>
      <c r="J30" s="105"/>
      <c r="K30" s="105"/>
      <c r="L30" s="105"/>
      <c r="M30" s="105"/>
      <c r="N30" s="105"/>
    </row>
    <row r="31" spans="1:14" s="3" customFormat="1" ht="12">
      <c r="A31" s="21" t="s">
        <v>28</v>
      </c>
      <c r="B31" s="18">
        <f>[1]Sheet1!$C24/1000</f>
        <v>3397.1</v>
      </c>
      <c r="C31" s="18">
        <f>[1]Sheet1!$DD24/1000</f>
        <v>421.56</v>
      </c>
      <c r="D31" s="19">
        <f t="shared" si="0"/>
        <v>0.12409408024491478</v>
      </c>
      <c r="E31" s="18">
        <f>[1]Sheet1!$DE24/1000</f>
        <v>871.02300000000002</v>
      </c>
      <c r="F31" s="20">
        <f>[1]Sheet1!$DE24*1000/([1]Sheet1!$DD24)</f>
        <v>2066.1898662112153</v>
      </c>
      <c r="I31" s="105"/>
      <c r="J31" s="105"/>
      <c r="K31" s="105"/>
      <c r="L31" s="105"/>
      <c r="M31" s="105"/>
      <c r="N31" s="105"/>
    </row>
    <row r="32" spans="1:14" s="3" customFormat="1" ht="12">
      <c r="A32" s="21" t="s">
        <v>29</v>
      </c>
      <c r="B32" s="18">
        <f>[1]Sheet1!$C25/1000</f>
        <v>4717.51</v>
      </c>
      <c r="C32" s="18">
        <f>[1]Sheet1!$DD25/1000</f>
        <v>827.23</v>
      </c>
      <c r="D32" s="19">
        <f t="shared" si="0"/>
        <v>0.1753530994104941</v>
      </c>
      <c r="E32" s="18">
        <f>[1]Sheet1!$DE25/1000</f>
        <v>2020.1279999999999</v>
      </c>
      <c r="F32" s="20">
        <f>[1]Sheet1!$DE25*1000/([1]Sheet1!$DD25)</f>
        <v>2442.0390943268499</v>
      </c>
      <c r="I32" s="105"/>
      <c r="J32" s="105"/>
      <c r="K32" s="105"/>
      <c r="L32" s="105"/>
      <c r="M32" s="105"/>
      <c r="N32" s="105"/>
    </row>
    <row r="33" spans="1:14" s="3" customFormat="1" ht="12">
      <c r="A33" s="21" t="s">
        <v>30</v>
      </c>
      <c r="B33" s="18">
        <f>[1]Sheet1!$C26/1000</f>
        <v>2725.19</v>
      </c>
      <c r="C33" s="18">
        <f>[1]Sheet1!$DD26/1000</f>
        <v>350.47</v>
      </c>
      <c r="D33" s="19">
        <f t="shared" si="0"/>
        <v>0.12860387716085853</v>
      </c>
      <c r="E33" s="18">
        <f>[1]Sheet1!$DE26/1000</f>
        <v>760.35299999999995</v>
      </c>
      <c r="F33" s="20">
        <f>[1]Sheet1!$DE26*1000/([1]Sheet1!$DD26)</f>
        <v>2169.5237823494167</v>
      </c>
      <c r="I33" s="105"/>
      <c r="J33" s="105"/>
      <c r="K33" s="105"/>
      <c r="L33" s="105"/>
      <c r="M33" s="105"/>
      <c r="N33" s="105"/>
    </row>
    <row r="34" spans="1:14" s="3" customFormat="1" ht="12">
      <c r="A34" s="21" t="s">
        <v>31</v>
      </c>
      <c r="B34" s="18">
        <f>[1]Sheet1!$C27/1000</f>
        <v>1244.72</v>
      </c>
      <c r="C34" s="18">
        <f>[1]Sheet1!$DD27/1000</f>
        <v>393.61</v>
      </c>
      <c r="D34" s="19">
        <f t="shared" si="0"/>
        <v>0.31622372903142876</v>
      </c>
      <c r="E34" s="18">
        <f>[1]Sheet1!$DE27/1000</f>
        <v>1128.0129999999999</v>
      </c>
      <c r="F34" s="20">
        <f>[1]Sheet1!$DE27*1000/([1]Sheet1!$DD27)</f>
        <v>2865.8138766799625</v>
      </c>
      <c r="I34" s="105"/>
      <c r="J34" s="105"/>
      <c r="K34" s="105"/>
      <c r="L34" s="105"/>
      <c r="M34" s="105"/>
      <c r="N34" s="105"/>
    </row>
    <row r="35" spans="1:14" s="3" customFormat="1" ht="12">
      <c r="A35" s="21" t="s">
        <v>32</v>
      </c>
      <c r="B35" s="18">
        <f>[1]Sheet1!$C28/1000</f>
        <v>2787.76</v>
      </c>
      <c r="C35" s="18">
        <f>[1]Sheet1!$DD28/1000</f>
        <v>527.02</v>
      </c>
      <c r="D35" s="19">
        <f t="shared" si="0"/>
        <v>0.18904783769047548</v>
      </c>
      <c r="E35" s="18">
        <f>[1]Sheet1!$DE28/1000</f>
        <v>1270.289</v>
      </c>
      <c r="F35" s="20">
        <f>[1]Sheet1!$DE28*1000/([1]Sheet1!$DD28)</f>
        <v>2410.3240863724336</v>
      </c>
      <c r="I35" s="105"/>
      <c r="J35" s="105"/>
      <c r="K35" s="105"/>
      <c r="L35" s="105"/>
      <c r="M35" s="105"/>
      <c r="N35" s="105"/>
    </row>
    <row r="36" spans="1:14" s="3" customFormat="1" ht="12">
      <c r="A36" s="21" t="s">
        <v>33</v>
      </c>
      <c r="B36" s="18">
        <f>[1]Sheet1!$C29/1000</f>
        <v>498.5</v>
      </c>
      <c r="C36" s="18">
        <f>[1]Sheet1!$DD29/1000</f>
        <v>82.1</v>
      </c>
      <c r="D36" s="19">
        <f t="shared" si="0"/>
        <v>0.1646940822467402</v>
      </c>
      <c r="E36" s="18">
        <f>[1]Sheet1!$DE29/1000</f>
        <v>174.131</v>
      </c>
      <c r="F36" s="20">
        <f>[1]Sheet1!$DE29*1000/([1]Sheet1!$DD29)</f>
        <v>2120.9622411693058</v>
      </c>
      <c r="I36" s="105"/>
      <c r="J36" s="105"/>
      <c r="K36" s="105"/>
      <c r="L36" s="105"/>
      <c r="M36" s="105"/>
      <c r="N36" s="105"/>
    </row>
    <row r="37" spans="1:14" s="3" customFormat="1" ht="12">
      <c r="A37" s="21" t="s">
        <v>34</v>
      </c>
      <c r="B37" s="18">
        <f>[1]Sheet1!$C30/1000</f>
        <v>899.33</v>
      </c>
      <c r="C37" s="18">
        <f>[1]Sheet1!$DD30/1000</f>
        <v>138.33000000000001</v>
      </c>
      <c r="D37" s="19">
        <f t="shared" si="0"/>
        <v>0.15381450635473076</v>
      </c>
      <c r="E37" s="18">
        <f>[1]Sheet1!$DE30/1000</f>
        <v>321.92399999999998</v>
      </c>
      <c r="F37" s="20">
        <f>[1]Sheet1!$DE30*1000/([1]Sheet1!$DD30)</f>
        <v>2327.2175233138146</v>
      </c>
      <c r="I37" s="105"/>
      <c r="J37" s="105"/>
      <c r="K37" s="105"/>
      <c r="L37" s="105"/>
      <c r="M37" s="105"/>
      <c r="N37" s="105"/>
    </row>
    <row r="38" spans="1:14" s="3" customFormat="1" ht="12">
      <c r="A38" s="21" t="s">
        <v>35</v>
      </c>
      <c r="B38" s="18">
        <f>[1]Sheet1!$C31/1000</f>
        <v>1350.73</v>
      </c>
      <c r="C38" s="18">
        <f>[1]Sheet1!$DD31/1000</f>
        <v>264.08999999999997</v>
      </c>
      <c r="D38" s="19">
        <f t="shared" si="0"/>
        <v>0.19551649848600383</v>
      </c>
      <c r="E38" s="18">
        <f>[1]Sheet1!$DE31/1000</f>
        <v>639.72400000000005</v>
      </c>
      <c r="F38" s="20">
        <f>[1]Sheet1!$DE31*1000/([1]Sheet1!$DD31)</f>
        <v>2422.3711613465107</v>
      </c>
      <c r="I38" s="105"/>
      <c r="J38" s="105"/>
      <c r="K38" s="105"/>
      <c r="L38" s="105"/>
      <c r="M38" s="105"/>
      <c r="N38" s="105"/>
    </row>
    <row r="39" spans="1:14" s="3" customFormat="1" ht="12">
      <c r="A39" s="21" t="s">
        <v>36</v>
      </c>
      <c r="B39" s="18">
        <f>[1]Sheet1!$C32/1000</f>
        <v>693.09</v>
      </c>
      <c r="C39" s="18">
        <f>[1]Sheet1!$DD32/1000</f>
        <v>79.709999999999994</v>
      </c>
      <c r="D39" s="19">
        <f t="shared" si="0"/>
        <v>0.11500670908540014</v>
      </c>
      <c r="E39" s="18">
        <f>[1]Sheet1!$DE32/1000</f>
        <v>156.00399999999999</v>
      </c>
      <c r="F39" s="20">
        <f>[1]Sheet1!$DE32*1000/([1]Sheet1!$DD32)</f>
        <v>1957.1446493539079</v>
      </c>
      <c r="I39" s="105"/>
      <c r="J39" s="105"/>
      <c r="K39" s="105"/>
      <c r="L39" s="105"/>
      <c r="M39" s="105"/>
      <c r="N39" s="105"/>
    </row>
    <row r="40" spans="1:14" s="3" customFormat="1" ht="12">
      <c r="A40" s="21" t="s">
        <v>37</v>
      </c>
      <c r="B40" s="18">
        <f>[1]Sheet1!$C33/1000</f>
        <v>4385.67</v>
      </c>
      <c r="C40" s="18">
        <f>[1]Sheet1!$DD33/1000</f>
        <v>630.98</v>
      </c>
      <c r="D40" s="19">
        <f t="shared" si="0"/>
        <v>0.14387311402818725</v>
      </c>
      <c r="E40" s="18">
        <f>[1]Sheet1!$DE33/1000</f>
        <v>1453.3810000000001</v>
      </c>
      <c r="F40" s="20">
        <f>[1]Sheet1!$DE33*1000/([1]Sheet1!$DD33)</f>
        <v>2303.3709467811973</v>
      </c>
      <c r="I40" s="105"/>
      <c r="J40" s="105"/>
      <c r="K40" s="105"/>
      <c r="L40" s="105"/>
      <c r="M40" s="105"/>
      <c r="N40" s="105"/>
    </row>
    <row r="41" spans="1:14" s="3" customFormat="1" ht="12">
      <c r="A41" s="21" t="s">
        <v>38</v>
      </c>
      <c r="B41" s="18">
        <f>[1]Sheet1!$C34/1000</f>
        <v>917.45</v>
      </c>
      <c r="C41" s="18">
        <f>[1]Sheet1!$DD34/1000</f>
        <v>220.32</v>
      </c>
      <c r="D41" s="19">
        <f t="shared" si="0"/>
        <v>0.24014387705052045</v>
      </c>
      <c r="E41" s="18">
        <f>[1]Sheet1!$DE34/1000</f>
        <v>537.79999999999995</v>
      </c>
      <c r="F41" s="20">
        <f>[1]Sheet1!$DE34*1000/([1]Sheet1!$DD34)</f>
        <v>2440.9949164851128</v>
      </c>
      <c r="I41" s="105"/>
      <c r="J41" s="105"/>
      <c r="K41" s="105"/>
      <c r="L41" s="105"/>
      <c r="M41" s="105"/>
      <c r="N41" s="105"/>
    </row>
    <row r="42" spans="1:14" s="3" customFormat="1" ht="12">
      <c r="A42" s="21" t="s">
        <v>39</v>
      </c>
      <c r="B42" s="18">
        <f>[1]Sheet1!$C35/1000</f>
        <v>9614.61</v>
      </c>
      <c r="C42" s="18">
        <f>[1]Sheet1!$DD35/1000</f>
        <v>1830.65</v>
      </c>
      <c r="D42" s="19">
        <f t="shared" si="0"/>
        <v>0.19040293886075463</v>
      </c>
      <c r="E42" s="18">
        <f>[1]Sheet1!$DE35/1000</f>
        <v>4258.1530000000002</v>
      </c>
      <c r="F42" s="20">
        <f>[1]Sheet1!$DE35*1000/([1]Sheet1!$DD35)</f>
        <v>2326.033376123235</v>
      </c>
      <c r="I42" s="105"/>
      <c r="J42" s="105"/>
      <c r="K42" s="105"/>
      <c r="L42" s="105"/>
      <c r="M42" s="105"/>
      <c r="N42" s="105"/>
    </row>
    <row r="43" spans="1:14" s="3" customFormat="1" ht="12">
      <c r="A43" s="21" t="s">
        <v>40</v>
      </c>
      <c r="B43" s="18">
        <f>[1]Sheet1!$C36/1000</f>
        <v>4457.2299999999996</v>
      </c>
      <c r="C43" s="18">
        <f>[1]Sheet1!$DD36/1000</f>
        <v>970.22</v>
      </c>
      <c r="D43" s="19">
        <f t="shared" si="0"/>
        <v>0.21767330831031831</v>
      </c>
      <c r="E43" s="18">
        <f>[1]Sheet1!$DE36/1000</f>
        <v>2396.002</v>
      </c>
      <c r="F43" s="20">
        <f>[1]Sheet1!$DE36*1000/([1]Sheet1!$DD36)</f>
        <v>2469.5450516377728</v>
      </c>
      <c r="I43" s="105"/>
      <c r="J43" s="105"/>
      <c r="K43" s="105"/>
      <c r="L43" s="105"/>
      <c r="M43" s="105"/>
      <c r="N43" s="105"/>
    </row>
    <row r="44" spans="1:14" s="3" customFormat="1" ht="12">
      <c r="A44" s="21" t="s">
        <v>41</v>
      </c>
      <c r="B44" s="18">
        <f>[1]Sheet1!$C37/1000</f>
        <v>369.37</v>
      </c>
      <c r="C44" s="18">
        <f>[1]Sheet1!$DD37/1000</f>
        <v>44.36</v>
      </c>
      <c r="D44" s="19">
        <f t="shared" si="0"/>
        <v>0.12009638032325311</v>
      </c>
      <c r="E44" s="18">
        <f>[1]Sheet1!$DE37/1000</f>
        <v>93.54</v>
      </c>
      <c r="F44" s="20">
        <f>[1]Sheet1!$DE37*1000/([1]Sheet1!$DD37)</f>
        <v>2108.6564472497744</v>
      </c>
      <c r="I44" s="105"/>
      <c r="J44" s="105"/>
      <c r="K44" s="105"/>
      <c r="L44" s="105"/>
      <c r="M44" s="105"/>
      <c r="N44" s="105"/>
    </row>
    <row r="45" spans="1:14" s="3" customFormat="1" ht="12">
      <c r="A45" s="21" t="s">
        <v>42</v>
      </c>
      <c r="B45" s="18">
        <f>[1]Sheet1!$C38/1000</f>
        <v>5592.15</v>
      </c>
      <c r="C45" s="18">
        <f>[1]Sheet1!$DD38/1000</f>
        <v>975.22</v>
      </c>
      <c r="D45" s="19">
        <f t="shared" si="0"/>
        <v>0.17439088722584339</v>
      </c>
      <c r="E45" s="18">
        <f>[1]Sheet1!$DE38/1000</f>
        <v>2354.212</v>
      </c>
      <c r="F45" s="20">
        <f>[1]Sheet1!$DE38*1000/([1]Sheet1!$DD38)</f>
        <v>2414.0317056664139</v>
      </c>
      <c r="I45" s="105"/>
      <c r="J45" s="105"/>
      <c r="K45" s="105"/>
      <c r="L45" s="105"/>
      <c r="M45" s="105"/>
      <c r="N45" s="105"/>
    </row>
    <row r="46" spans="1:14" s="3" customFormat="1" ht="12">
      <c r="A46" s="21" t="s">
        <v>43</v>
      </c>
      <c r="B46" s="18">
        <f>[1]Sheet1!$C39/1000</f>
        <v>1642.08</v>
      </c>
      <c r="C46" s="18">
        <f>[1]Sheet1!$DD39/1000</f>
        <v>350.82</v>
      </c>
      <c r="D46" s="19">
        <f t="shared" si="0"/>
        <v>0.21364367144109911</v>
      </c>
      <c r="E46" s="18">
        <f>[1]Sheet1!$DE39/1000</f>
        <v>877.45500000000004</v>
      </c>
      <c r="F46" s="20">
        <f>[1]Sheet1!$DE39*1000/([1]Sheet1!$DD39)</f>
        <v>2501.1544381734225</v>
      </c>
      <c r="I46" s="105"/>
      <c r="J46" s="105"/>
      <c r="K46" s="105"/>
      <c r="L46" s="105"/>
      <c r="M46" s="105"/>
      <c r="N46" s="105"/>
    </row>
    <row r="47" spans="1:14" s="3" customFormat="1" ht="12">
      <c r="A47" s="21" t="s">
        <v>44</v>
      </c>
      <c r="B47" s="18">
        <f>[1]Sheet1!$C40/1000</f>
        <v>1874.49</v>
      </c>
      <c r="C47" s="18">
        <f>[1]Sheet1!$DD40/1000</f>
        <v>294.75</v>
      </c>
      <c r="D47" s="19">
        <f t="shared" si="0"/>
        <v>0.15724277003344911</v>
      </c>
      <c r="E47" s="18">
        <f>[1]Sheet1!$DE40/1000</f>
        <v>616.66099999999994</v>
      </c>
      <c r="F47" s="20">
        <f>[1]Sheet1!$DE40*1000/([1]Sheet1!$DD40)</f>
        <v>2092.1492790500424</v>
      </c>
      <c r="I47" s="105"/>
      <c r="J47" s="105"/>
      <c r="K47" s="105"/>
      <c r="L47" s="105"/>
      <c r="M47" s="105"/>
      <c r="N47" s="105"/>
    </row>
    <row r="48" spans="1:14" s="3" customFormat="1" ht="12">
      <c r="A48" s="21" t="s">
        <v>45</v>
      </c>
      <c r="B48" s="18">
        <f>[1]Sheet1!$C41/1000</f>
        <v>6200.56</v>
      </c>
      <c r="C48" s="18">
        <f>[1]Sheet1!$DD41/1000</f>
        <v>961.61</v>
      </c>
      <c r="D48" s="19">
        <f t="shared" si="0"/>
        <v>0.15508437947540221</v>
      </c>
      <c r="E48" s="18">
        <f>[1]Sheet1!$DE41/1000</f>
        <v>2149.6959999999999</v>
      </c>
      <c r="F48" s="20">
        <f>[1]Sheet1!$DE41*1000/([1]Sheet1!$DD41)</f>
        <v>2235.517517496698</v>
      </c>
      <c r="I48" s="105"/>
      <c r="J48" s="105"/>
      <c r="K48" s="105"/>
      <c r="L48" s="105"/>
      <c r="M48" s="105"/>
      <c r="N48" s="105"/>
    </row>
    <row r="49" spans="1:17" s="3" customFormat="1" ht="12">
      <c r="A49" s="21" t="s">
        <v>46</v>
      </c>
      <c r="B49" s="18">
        <f>[1]Sheet1!$C42/1000</f>
        <v>527.51</v>
      </c>
      <c r="C49" s="18">
        <f>[1]Sheet1!$DD42/1000</f>
        <v>86.64</v>
      </c>
      <c r="D49" s="19">
        <f t="shared" si="0"/>
        <v>0.16424333187996437</v>
      </c>
      <c r="E49" s="18">
        <f>[1]Sheet1!$DE42/1000</f>
        <v>196.01599999999999</v>
      </c>
      <c r="F49" s="20">
        <f>[1]Sheet1!$DE42*1000/([1]Sheet1!$DD42)</f>
        <v>2262.4192059095108</v>
      </c>
      <c r="I49" s="105"/>
      <c r="J49" s="105"/>
      <c r="K49" s="105"/>
      <c r="L49" s="105"/>
      <c r="M49" s="105"/>
      <c r="N49" s="105"/>
    </row>
    <row r="50" spans="1:17" s="3" customFormat="1" ht="12">
      <c r="A50" s="21" t="s">
        <v>47</v>
      </c>
      <c r="B50" s="18">
        <f>[1]Sheet1!$C43/1000</f>
        <v>2169.73</v>
      </c>
      <c r="C50" s="18">
        <f>[1]Sheet1!$DD43/1000</f>
        <v>507.76</v>
      </c>
      <c r="D50" s="19">
        <f t="shared" si="0"/>
        <v>0.23401990109368445</v>
      </c>
      <c r="E50" s="18">
        <f>[1]Sheet1!$DE43/1000</f>
        <v>1289.787</v>
      </c>
      <c r="F50" s="20">
        <f>[1]Sheet1!$DE43*1000/([1]Sheet1!$DD43)</f>
        <v>2540.1508586733889</v>
      </c>
      <c r="I50" s="105"/>
      <c r="J50" s="105"/>
      <c r="K50" s="105"/>
      <c r="L50" s="105"/>
      <c r="M50" s="105"/>
      <c r="N50" s="105"/>
    </row>
    <row r="51" spans="1:17" s="3" customFormat="1" ht="12">
      <c r="A51" s="21" t="s">
        <v>48</v>
      </c>
      <c r="B51" s="18">
        <f>[1]Sheet1!$C44/1000</f>
        <v>415.38</v>
      </c>
      <c r="C51" s="18">
        <f>[1]Sheet1!$DD44/1000</f>
        <v>63.56</v>
      </c>
      <c r="D51" s="19">
        <f t="shared" si="0"/>
        <v>0.15301651499831481</v>
      </c>
      <c r="E51" s="18">
        <f>[1]Sheet1!$DE44/1000</f>
        <v>140.91</v>
      </c>
      <c r="F51" s="20">
        <f>[1]Sheet1!$DE44*1000/([1]Sheet1!$DD44)</f>
        <v>2216.9603524229074</v>
      </c>
      <c r="I51" s="105"/>
      <c r="J51" s="105"/>
      <c r="K51" s="105"/>
      <c r="L51" s="105"/>
      <c r="M51" s="105"/>
      <c r="N51" s="105"/>
    </row>
    <row r="52" spans="1:17" s="3" customFormat="1" ht="12">
      <c r="A52" s="21" t="s">
        <v>49</v>
      </c>
      <c r="B52" s="18">
        <f>[1]Sheet1!$C45/1000</f>
        <v>2970.18</v>
      </c>
      <c r="C52" s="18">
        <f>[1]Sheet1!$DD45/1000</f>
        <v>668.5</v>
      </c>
      <c r="D52" s="19">
        <f t="shared" si="0"/>
        <v>0.22507053444572384</v>
      </c>
      <c r="E52" s="18">
        <f>[1]Sheet1!$DE45/1000</f>
        <v>1690.3330000000001</v>
      </c>
      <c r="F52" s="20">
        <f>[1]Sheet1!$DE45*1000/([1]Sheet1!$DD45)</f>
        <v>2528.5459985041139</v>
      </c>
      <c r="I52" s="105"/>
      <c r="J52" s="105"/>
      <c r="K52" s="105"/>
      <c r="L52" s="105"/>
      <c r="M52" s="105"/>
      <c r="N52" s="105"/>
    </row>
    <row r="53" spans="1:17" s="3" customFormat="1" ht="12">
      <c r="A53" s="21" t="s">
        <v>50</v>
      </c>
      <c r="B53" s="18">
        <f>[1]Sheet1!$C46/1000</f>
        <v>12151.81</v>
      </c>
      <c r="C53" s="18">
        <f>[1]Sheet1!$DD46/1000</f>
        <v>2732.93</v>
      </c>
      <c r="D53" s="19">
        <f t="shared" si="0"/>
        <v>0.22489900681462269</v>
      </c>
      <c r="E53" s="18">
        <f>[1]Sheet1!$DE46/1000</f>
        <v>7349.0940000000001</v>
      </c>
      <c r="F53" s="20">
        <f>[1]Sheet1!$DE46*1000/([1]Sheet1!$DD46)</f>
        <v>2689.0897315335556</v>
      </c>
      <c r="I53" s="105"/>
      <c r="J53" s="105"/>
      <c r="K53" s="105"/>
      <c r="L53" s="105"/>
      <c r="M53" s="105"/>
      <c r="N53" s="105"/>
    </row>
    <row r="54" spans="1:17" s="3" customFormat="1" ht="12">
      <c r="A54" s="21" t="s">
        <v>51</v>
      </c>
      <c r="B54" s="18">
        <f>[1]Sheet1!$C47/1000</f>
        <v>1263.69</v>
      </c>
      <c r="C54" s="18">
        <f>[1]Sheet1!$DD47/1000</f>
        <v>201.39</v>
      </c>
      <c r="D54" s="19">
        <f t="shared" si="0"/>
        <v>0.15936661681266764</v>
      </c>
      <c r="E54" s="18">
        <f>[1]Sheet1!$DE47/1000</f>
        <v>469.09699999999998</v>
      </c>
      <c r="F54" s="20">
        <f>[1]Sheet1!$DE47*1000/([1]Sheet1!$DD47)</f>
        <v>2329.2963900888822</v>
      </c>
      <c r="I54" s="105"/>
      <c r="J54" s="105"/>
      <c r="K54" s="105"/>
      <c r="L54" s="105"/>
      <c r="M54" s="105"/>
      <c r="N54" s="105"/>
    </row>
    <row r="55" spans="1:17" s="3" customFormat="1" ht="12">
      <c r="A55" s="21" t="s">
        <v>52</v>
      </c>
      <c r="B55" s="18">
        <f>[1]Sheet1!$C48/1000</f>
        <v>326.08999999999997</v>
      </c>
      <c r="C55" s="18">
        <f>[1]Sheet1!$DD48/1000</f>
        <v>45.92</v>
      </c>
      <c r="D55" s="19">
        <f t="shared" si="0"/>
        <v>0.14082001901315588</v>
      </c>
      <c r="E55" s="18">
        <f>[1]Sheet1!$DE48/1000</f>
        <v>88.414000000000001</v>
      </c>
      <c r="F55" s="20">
        <f>[1]Sheet1!$DE48*1000/([1]Sheet1!$DD48)</f>
        <v>1925.3919860627177</v>
      </c>
      <c r="I55" s="105"/>
      <c r="J55" s="105"/>
      <c r="K55" s="105"/>
      <c r="L55" s="105"/>
      <c r="M55" s="105"/>
      <c r="N55" s="105"/>
    </row>
    <row r="56" spans="1:17" s="3" customFormat="1" ht="12">
      <c r="A56" s="21" t="s">
        <v>53</v>
      </c>
      <c r="B56" s="18">
        <f>[1]Sheet1!$C49/1000</f>
        <v>3911.87</v>
      </c>
      <c r="C56" s="18">
        <f>[1]Sheet1!$DD49/1000</f>
        <v>638.15</v>
      </c>
      <c r="D56" s="19">
        <f t="shared" si="0"/>
        <v>0.16313169916178197</v>
      </c>
      <c r="E56" s="18">
        <f>[1]Sheet1!$DE49/1000</f>
        <v>1472.7049999999999</v>
      </c>
      <c r="F56" s="20">
        <f>[1]Sheet1!$DE49*1000/([1]Sheet1!$DD49)</f>
        <v>2307.772467288255</v>
      </c>
      <c r="I56" s="105"/>
      <c r="J56" s="105"/>
      <c r="K56" s="105"/>
      <c r="L56" s="105"/>
      <c r="M56" s="105"/>
      <c r="N56" s="105"/>
    </row>
    <row r="57" spans="1:17" s="3" customFormat="1" ht="12">
      <c r="A57" s="21" t="s">
        <v>54</v>
      </c>
      <c r="B57" s="18">
        <f>[1]Sheet1!$C50/1000</f>
        <v>3432.6</v>
      </c>
      <c r="C57" s="18">
        <f>[1]Sheet1!$DD50/1000</f>
        <v>462.86</v>
      </c>
      <c r="D57" s="19">
        <f t="shared" si="0"/>
        <v>0.13484239352094624</v>
      </c>
      <c r="E57" s="18">
        <f>[1]Sheet1!$DE50/1000</f>
        <v>995.54100000000005</v>
      </c>
      <c r="F57" s="20">
        <f>[1]Sheet1!$DE50*1000/([1]Sheet1!$DD50)</f>
        <v>2150.8469083524174</v>
      </c>
      <c r="I57" s="105"/>
      <c r="J57" s="105"/>
      <c r="K57" s="105"/>
      <c r="L57" s="105"/>
      <c r="M57" s="105"/>
      <c r="N57" s="105"/>
    </row>
    <row r="58" spans="1:17" s="3" customFormat="1" ht="12">
      <c r="A58" s="21" t="s">
        <v>55</v>
      </c>
      <c r="B58" s="18">
        <f>[1]Sheet1!$C51/1000</f>
        <v>780.96</v>
      </c>
      <c r="C58" s="18">
        <f>[1]Sheet1!$DD51/1000</f>
        <v>159.63999999999999</v>
      </c>
      <c r="D58" s="19">
        <f t="shared" si="0"/>
        <v>0.20441507887727922</v>
      </c>
      <c r="E58" s="18">
        <f>[1]Sheet1!$DE51/1000</f>
        <v>364.32900000000001</v>
      </c>
      <c r="F58" s="20">
        <f>[1]Sheet1!$DE51*1000/([1]Sheet1!$DD51)</f>
        <v>2282.1911801553497</v>
      </c>
      <c r="I58" s="105"/>
      <c r="J58" s="105"/>
      <c r="K58" s="105"/>
      <c r="L58" s="105"/>
      <c r="M58" s="105"/>
      <c r="N58" s="105"/>
    </row>
    <row r="59" spans="1:17" s="3" customFormat="1" ht="12">
      <c r="A59" s="21" t="s">
        <v>56</v>
      </c>
      <c r="B59" s="18">
        <f>[1]Sheet1!$C52/1000</f>
        <v>2840.65</v>
      </c>
      <c r="C59" s="18">
        <f>[1]Sheet1!$DD52/1000</f>
        <v>393.45</v>
      </c>
      <c r="D59" s="19">
        <f t="shared" si="0"/>
        <v>0.13850703184130392</v>
      </c>
      <c r="E59" s="18">
        <f>[1]Sheet1!$DE52/1000</f>
        <v>873.41700000000003</v>
      </c>
      <c r="F59" s="20">
        <f>[1]Sheet1!$DE52*1000/([1]Sheet1!$DD52)</f>
        <v>2219.8932520015251</v>
      </c>
      <c r="I59" s="105"/>
      <c r="J59" s="105"/>
      <c r="K59" s="105"/>
      <c r="L59" s="105"/>
      <c r="M59" s="105"/>
      <c r="N59" s="105"/>
    </row>
    <row r="60" spans="1:17" s="3" customFormat="1" ht="12">
      <c r="A60" s="21" t="s">
        <v>57</v>
      </c>
      <c r="B60" s="18">
        <f>[1]Sheet1!$C53/1000</f>
        <v>278.61</v>
      </c>
      <c r="C60" s="18">
        <f>[1]Sheet1!$DD53/1000</f>
        <v>38.090000000000003</v>
      </c>
      <c r="D60" s="19">
        <f t="shared" si="0"/>
        <v>0.13671440364667456</v>
      </c>
      <c r="E60" s="18">
        <f>[1]Sheet1!$DE53/1000</f>
        <v>80.352999999999994</v>
      </c>
      <c r="F60" s="20">
        <f>[1]Sheet1!$DE53*1000/([1]Sheet1!$DD53)</f>
        <v>2109.5563139931742</v>
      </c>
      <c r="I60" s="105"/>
      <c r="J60" s="105"/>
      <c r="K60" s="105"/>
      <c r="L60" s="105"/>
      <c r="M60" s="105"/>
      <c r="N60" s="105"/>
    </row>
    <row r="61" spans="1:17" s="3" customFormat="1" ht="12">
      <c r="A61" s="25" t="s">
        <v>71</v>
      </c>
      <c r="B61" s="107">
        <f>[1]Sheet1!$C54/1000</f>
        <v>751.18</v>
      </c>
      <c r="C61" s="107">
        <f>[1]Sheet1!$DD54/1000</f>
        <v>21.9</v>
      </c>
      <c r="D61" s="106">
        <f t="shared" si="0"/>
        <v>2.9154130834154263E-2</v>
      </c>
      <c r="E61" s="107">
        <f>[1]Sheet1!$DE54/1000</f>
        <v>48.192</v>
      </c>
      <c r="F61" s="108">
        <f>[1]Sheet1!$DE54*1000/([1]Sheet1!$DD54)</f>
        <v>2200.5479452054797</v>
      </c>
      <c r="I61" s="105"/>
      <c r="J61" s="105"/>
      <c r="K61" s="105"/>
      <c r="L61" s="105"/>
      <c r="M61" s="105"/>
      <c r="N61" s="105"/>
    </row>
    <row r="62" spans="1:17" s="3" customFormat="1" ht="12">
      <c r="A62" s="2"/>
      <c r="B62" s="29"/>
      <c r="C62" s="29"/>
      <c r="D62" s="2"/>
      <c r="E62" s="29"/>
      <c r="F62" s="2"/>
      <c r="I62" s="105"/>
      <c r="J62" s="105"/>
      <c r="K62" s="105"/>
      <c r="L62" s="105"/>
      <c r="M62" s="105"/>
      <c r="N62" s="105"/>
    </row>
    <row r="63" spans="1:17" s="31" customFormat="1" ht="12">
      <c r="A63" s="30" t="s">
        <v>159</v>
      </c>
      <c r="B63" s="30"/>
      <c r="C63" s="30"/>
      <c r="D63" s="30"/>
      <c r="E63" s="30"/>
      <c r="F63" s="30"/>
      <c r="I63" s="105"/>
      <c r="J63" s="105"/>
      <c r="K63" s="105"/>
      <c r="L63" s="105"/>
      <c r="M63" s="105"/>
      <c r="N63" s="105"/>
      <c r="O63" s="3"/>
      <c r="P63" s="3"/>
      <c r="Q63" s="3"/>
    </row>
    <row r="64" spans="1:17"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203</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205</v>
      </c>
      <c r="B82" s="30"/>
      <c r="C82" s="30"/>
      <c r="D82" s="30"/>
      <c r="E82" s="30"/>
      <c r="F82" s="30"/>
    </row>
    <row r="83" spans="1:6" s="31" customFormat="1" ht="11.25">
      <c r="A83" s="30"/>
      <c r="B83" s="30"/>
      <c r="C83" s="30"/>
      <c r="D83" s="30"/>
      <c r="E83" s="30"/>
      <c r="F83" s="30"/>
    </row>
  </sheetData>
  <printOptions horizontalCentered="1"/>
  <pageMargins left="0.75" right="0.75" top="1" bottom="1" header="0.5" footer="0.5"/>
  <pageSetup scale="66"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zoomScaleNormal="100" workbookViewId="0">
      <selection sqref="A1:G83"/>
    </sheetView>
  </sheetViews>
  <sheetFormatPr defaultRowHeight="12.75"/>
  <cols>
    <col min="1" max="1" width="18.42578125" style="35" customWidth="1"/>
    <col min="2" max="6" width="11.5703125" style="35" customWidth="1"/>
    <col min="7" max="16384" width="9.140625" style="35"/>
  </cols>
  <sheetData>
    <row r="1" spans="1:6">
      <c r="A1" s="36" t="s">
        <v>141</v>
      </c>
      <c r="B1" s="36"/>
      <c r="C1" s="36"/>
      <c r="D1" s="36"/>
      <c r="E1" s="36"/>
      <c r="F1" s="36"/>
    </row>
    <row r="2" spans="1:6" ht="13.5" thickBot="1"/>
    <row r="3" spans="1:6" ht="13.5"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63</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c r="A8" s="50" t="s">
        <v>65</v>
      </c>
      <c r="B8" s="51">
        <v>123056.853</v>
      </c>
      <c r="C8" s="51">
        <v>19817.657999999999</v>
      </c>
      <c r="D8" s="52">
        <f t="shared" ref="D8:D39" si="0">C8/B8</f>
        <v>0.1610447327139107</v>
      </c>
      <c r="E8" s="51">
        <v>30014.218000000001</v>
      </c>
      <c r="F8" s="53">
        <f t="shared" ref="F8:F39" si="1">E8*1000/C8</f>
        <v>1514.5189204496314</v>
      </c>
    </row>
    <row r="9" spans="1:6">
      <c r="A9" s="54" t="s">
        <v>7</v>
      </c>
      <c r="B9" s="55">
        <v>1864.029</v>
      </c>
      <c r="C9" s="55">
        <v>460.08699999999999</v>
      </c>
      <c r="D9" s="56">
        <f t="shared" si="0"/>
        <v>0.24682394962739312</v>
      </c>
      <c r="E9" s="55">
        <v>777.30100000000004</v>
      </c>
      <c r="F9" s="57">
        <f t="shared" si="1"/>
        <v>1689.4652533107869</v>
      </c>
    </row>
    <row r="10" spans="1:6">
      <c r="A10" s="54" t="s">
        <v>8</v>
      </c>
      <c r="B10" s="55">
        <v>343.154</v>
      </c>
      <c r="C10" s="55">
        <v>30.442</v>
      </c>
      <c r="D10" s="56">
        <f t="shared" si="0"/>
        <v>8.8712356551286009E-2</v>
      </c>
      <c r="E10" s="55">
        <v>37.444000000000003</v>
      </c>
      <c r="F10" s="57">
        <f t="shared" si="1"/>
        <v>1230.0111687799749</v>
      </c>
    </row>
    <row r="11" spans="1:6">
      <c r="A11" s="54" t="s">
        <v>9</v>
      </c>
      <c r="B11" s="55">
        <v>1966.894</v>
      </c>
      <c r="C11" s="55">
        <v>347.16800000000001</v>
      </c>
      <c r="D11" s="56">
        <f t="shared" si="0"/>
        <v>0.176505698832779</v>
      </c>
      <c r="E11" s="55">
        <v>540.00800000000004</v>
      </c>
      <c r="F11" s="57">
        <f t="shared" si="1"/>
        <v>1555.4659415614342</v>
      </c>
    </row>
    <row r="12" spans="1:6">
      <c r="A12" s="54" t="s">
        <v>10</v>
      </c>
      <c r="B12" s="55">
        <v>1081.085</v>
      </c>
      <c r="C12" s="55">
        <v>257.22399999999999</v>
      </c>
      <c r="D12" s="56">
        <f t="shared" si="0"/>
        <v>0.23793133749890155</v>
      </c>
      <c r="E12" s="55">
        <v>421.488</v>
      </c>
      <c r="F12" s="57">
        <f t="shared" si="1"/>
        <v>1638.6029297421703</v>
      </c>
    </row>
    <row r="13" spans="1:6">
      <c r="A13" s="54" t="s">
        <v>11</v>
      </c>
      <c r="B13" s="55">
        <v>13837.236000000001</v>
      </c>
      <c r="C13" s="55">
        <v>2411.5309999999999</v>
      </c>
      <c r="D13" s="56">
        <f t="shared" si="0"/>
        <v>0.17427837466962331</v>
      </c>
      <c r="E13" s="55">
        <v>3678.384</v>
      </c>
      <c r="F13" s="57">
        <f t="shared" si="1"/>
        <v>1525.3314180908312</v>
      </c>
    </row>
    <row r="14" spans="1:6">
      <c r="A14" s="54" t="s">
        <v>12</v>
      </c>
      <c r="B14" s="55">
        <v>1898.354</v>
      </c>
      <c r="C14" s="55">
        <v>241.77</v>
      </c>
      <c r="D14" s="56">
        <f t="shared" si="0"/>
        <v>0.12735770040782698</v>
      </c>
      <c r="E14" s="55">
        <v>334.125</v>
      </c>
      <c r="F14" s="57">
        <f t="shared" si="1"/>
        <v>1381.9952847747859</v>
      </c>
    </row>
    <row r="15" spans="1:6">
      <c r="A15" s="54" t="s">
        <v>13</v>
      </c>
      <c r="B15" s="55">
        <v>1602.085</v>
      </c>
      <c r="C15" s="55">
        <v>146.99700000000001</v>
      </c>
      <c r="D15" s="56">
        <f t="shared" si="0"/>
        <v>9.1753558643892189E-2</v>
      </c>
      <c r="E15" s="55">
        <v>196.44</v>
      </c>
      <c r="F15" s="57">
        <f t="shared" si="1"/>
        <v>1336.3538031388393</v>
      </c>
    </row>
    <row r="16" spans="1:6">
      <c r="A16" s="54" t="s">
        <v>14</v>
      </c>
      <c r="B16" s="55">
        <v>356.399</v>
      </c>
      <c r="C16" s="55">
        <v>50.966999999999999</v>
      </c>
      <c r="D16" s="56">
        <f t="shared" si="0"/>
        <v>0.14300545175491514</v>
      </c>
      <c r="E16" s="55">
        <v>76.212000000000003</v>
      </c>
      <c r="F16" s="57">
        <f t="shared" si="1"/>
        <v>1495.3205015009712</v>
      </c>
    </row>
    <row r="17" spans="1:6">
      <c r="A17" s="54" t="s">
        <v>15</v>
      </c>
      <c r="B17" s="55">
        <v>267.59100000000001</v>
      </c>
      <c r="C17" s="55">
        <v>53.616</v>
      </c>
      <c r="D17" s="56">
        <f t="shared" si="0"/>
        <v>0.20036548314405192</v>
      </c>
      <c r="E17" s="55">
        <v>79.635999999999996</v>
      </c>
      <c r="F17" s="57">
        <f t="shared" si="1"/>
        <v>1485.3028946583111</v>
      </c>
    </row>
    <row r="18" spans="1:6">
      <c r="A18" s="54" t="s">
        <v>16</v>
      </c>
      <c r="B18" s="55">
        <v>6898.4579999999996</v>
      </c>
      <c r="C18" s="55">
        <v>1309.902</v>
      </c>
      <c r="D18" s="56">
        <f t="shared" si="0"/>
        <v>0.18988330435584302</v>
      </c>
      <c r="E18" s="55">
        <v>1997.9559999999999</v>
      </c>
      <c r="F18" s="57">
        <f t="shared" si="1"/>
        <v>1525.2713561777903</v>
      </c>
    </row>
    <row r="19" spans="1:6">
      <c r="A19" s="54" t="s">
        <v>17</v>
      </c>
      <c r="B19" s="55">
        <v>3377.576</v>
      </c>
      <c r="C19" s="55">
        <v>711.20100000000002</v>
      </c>
      <c r="D19" s="56">
        <f t="shared" si="0"/>
        <v>0.21056550614997266</v>
      </c>
      <c r="E19" s="55">
        <v>1153.1610000000001</v>
      </c>
      <c r="F19" s="57">
        <f t="shared" si="1"/>
        <v>1621.4276976550932</v>
      </c>
    </row>
    <row r="20" spans="1:6">
      <c r="A20" s="54" t="s">
        <v>18</v>
      </c>
      <c r="B20" s="55">
        <v>552.10500000000002</v>
      </c>
      <c r="C20" s="55">
        <v>66.48</v>
      </c>
      <c r="D20" s="56">
        <f t="shared" si="0"/>
        <v>0.12041187817534708</v>
      </c>
      <c r="E20" s="55">
        <v>81.528999999999996</v>
      </c>
      <c r="F20" s="57">
        <f t="shared" si="1"/>
        <v>1226.3688327316486</v>
      </c>
    </row>
    <row r="21" spans="1:6">
      <c r="A21" s="54" t="s">
        <v>19</v>
      </c>
      <c r="B21" s="55">
        <v>520.93600000000004</v>
      </c>
      <c r="C21" s="55">
        <v>84.111000000000004</v>
      </c>
      <c r="D21" s="56">
        <f t="shared" si="0"/>
        <v>0.16146129274997312</v>
      </c>
      <c r="E21" s="55">
        <v>124.41200000000001</v>
      </c>
      <c r="F21" s="57">
        <f t="shared" si="1"/>
        <v>1479.1406593667891</v>
      </c>
    </row>
    <row r="22" spans="1:6">
      <c r="A22" s="54" t="s">
        <v>20</v>
      </c>
      <c r="B22" s="55">
        <v>5553.152</v>
      </c>
      <c r="C22" s="55">
        <v>765.95500000000004</v>
      </c>
      <c r="D22" s="56">
        <f t="shared" si="0"/>
        <v>0.13793157471648534</v>
      </c>
      <c r="E22" s="55">
        <v>1126.0129999999999</v>
      </c>
      <c r="F22" s="57">
        <f t="shared" si="1"/>
        <v>1470.0772238577983</v>
      </c>
    </row>
    <row r="23" spans="1:6">
      <c r="A23" s="54" t="s">
        <v>21</v>
      </c>
      <c r="B23" s="55">
        <v>2724.201</v>
      </c>
      <c r="C23" s="55">
        <v>374.27300000000002</v>
      </c>
      <c r="D23" s="56">
        <f t="shared" si="0"/>
        <v>0.13738817363329653</v>
      </c>
      <c r="E23" s="55">
        <v>546.74800000000005</v>
      </c>
      <c r="F23" s="57">
        <f t="shared" si="1"/>
        <v>1460.8267227398183</v>
      </c>
    </row>
    <row r="24" spans="1:6">
      <c r="A24" s="54" t="s">
        <v>22</v>
      </c>
      <c r="B24" s="55">
        <v>1316.1179999999999</v>
      </c>
      <c r="C24" s="55">
        <v>153.57499999999999</v>
      </c>
      <c r="D24" s="56">
        <f t="shared" si="0"/>
        <v>0.11668786537377347</v>
      </c>
      <c r="E24" s="55">
        <v>212.16900000000001</v>
      </c>
      <c r="F24" s="57">
        <f t="shared" si="1"/>
        <v>1381.5334527104021</v>
      </c>
    </row>
    <row r="25" spans="1:6">
      <c r="A25" s="54" t="s">
        <v>23</v>
      </c>
      <c r="B25" s="55">
        <v>1176.5</v>
      </c>
      <c r="C25" s="55">
        <v>149.33500000000001</v>
      </c>
      <c r="D25" s="56">
        <f t="shared" si="0"/>
        <v>0.12693157671058225</v>
      </c>
      <c r="E25" s="55">
        <v>216.46299999999999</v>
      </c>
      <c r="F25" s="57">
        <f t="shared" si="1"/>
        <v>1449.5128402584792</v>
      </c>
    </row>
    <row r="26" spans="1:6">
      <c r="A26" s="54" t="s">
        <v>24</v>
      </c>
      <c r="B26" s="55">
        <v>1665.2270000000001</v>
      </c>
      <c r="C26" s="55">
        <v>308.90899999999999</v>
      </c>
      <c r="D26" s="56">
        <f t="shared" si="0"/>
        <v>0.18550563977163473</v>
      </c>
      <c r="E26" s="55">
        <v>453.62799999999999</v>
      </c>
      <c r="F26" s="57">
        <f t="shared" si="1"/>
        <v>1468.4842461695839</v>
      </c>
    </row>
    <row r="27" spans="1:6">
      <c r="A27" s="54" t="s">
        <v>25</v>
      </c>
      <c r="B27" s="55">
        <v>1824.508</v>
      </c>
      <c r="C27" s="55">
        <v>491.48200000000003</v>
      </c>
      <c r="D27" s="56">
        <f t="shared" si="0"/>
        <v>0.26937782678946876</v>
      </c>
      <c r="E27" s="55">
        <v>852.44600000000003</v>
      </c>
      <c r="F27" s="57">
        <f t="shared" si="1"/>
        <v>1734.4399184507265</v>
      </c>
    </row>
    <row r="28" spans="1:6">
      <c r="A28" s="54" t="s">
        <v>26</v>
      </c>
      <c r="B28" s="55">
        <v>574.27200000000005</v>
      </c>
      <c r="C28" s="55">
        <v>82.894000000000005</v>
      </c>
      <c r="D28" s="56">
        <f t="shared" si="0"/>
        <v>0.14434623314387607</v>
      </c>
      <c r="E28" s="55">
        <v>112.697</v>
      </c>
      <c r="F28" s="57">
        <f t="shared" si="1"/>
        <v>1359.5314498033633</v>
      </c>
    </row>
    <row r="29" spans="1:6">
      <c r="A29" s="54" t="s">
        <v>27</v>
      </c>
      <c r="B29" s="55">
        <v>2522.375</v>
      </c>
      <c r="C29" s="55">
        <v>336.82900000000001</v>
      </c>
      <c r="D29" s="56">
        <f t="shared" si="0"/>
        <v>0.13353644878338866</v>
      </c>
      <c r="E29" s="55">
        <v>490.92099999999999</v>
      </c>
      <c r="F29" s="57">
        <f t="shared" si="1"/>
        <v>1457.4784237699248</v>
      </c>
    </row>
    <row r="30" spans="1:6">
      <c r="A30" s="54" t="s">
        <v>28</v>
      </c>
      <c r="B30" s="55">
        <v>2958.74</v>
      </c>
      <c r="C30" s="55">
        <v>285.476</v>
      </c>
      <c r="D30" s="56">
        <f t="shared" si="0"/>
        <v>9.6485666195745487E-2</v>
      </c>
      <c r="E30" s="55">
        <v>367.70600000000002</v>
      </c>
      <c r="F30" s="57">
        <f t="shared" si="1"/>
        <v>1288.0452297215877</v>
      </c>
    </row>
    <row r="31" spans="1:6">
      <c r="A31" s="54" t="s">
        <v>29</v>
      </c>
      <c r="B31" s="55">
        <v>4427.5910000000003</v>
      </c>
      <c r="C31" s="55">
        <v>573.904</v>
      </c>
      <c r="D31" s="56">
        <f t="shared" si="0"/>
        <v>0.12961992198466388</v>
      </c>
      <c r="E31" s="55">
        <v>826.35400000000004</v>
      </c>
      <c r="F31" s="57">
        <f t="shared" si="1"/>
        <v>1439.8819314728596</v>
      </c>
    </row>
    <row r="32" spans="1:6">
      <c r="A32" s="54" t="s">
        <v>30</v>
      </c>
      <c r="B32" s="55">
        <v>2240.0639999999999</v>
      </c>
      <c r="C32" s="55">
        <v>221.73</v>
      </c>
      <c r="D32" s="56">
        <f t="shared" si="0"/>
        <v>9.8983779034884714E-2</v>
      </c>
      <c r="E32" s="55">
        <v>295.83</v>
      </c>
      <c r="F32" s="57">
        <f t="shared" si="1"/>
        <v>1334.190231362468</v>
      </c>
    </row>
    <row r="33" spans="1:6">
      <c r="A33" s="54" t="s">
        <v>31</v>
      </c>
      <c r="B33" s="55">
        <v>1138.9280000000001</v>
      </c>
      <c r="C33" s="55">
        <v>359.30399999999997</v>
      </c>
      <c r="D33" s="56">
        <f t="shared" si="0"/>
        <v>0.31547560513043837</v>
      </c>
      <c r="E33" s="55">
        <v>636.84299999999996</v>
      </c>
      <c r="F33" s="57">
        <f t="shared" si="1"/>
        <v>1772.4350410794204</v>
      </c>
    </row>
    <row r="34" spans="1:6">
      <c r="A34" s="54" t="s">
        <v>32</v>
      </c>
      <c r="B34" s="55">
        <v>2451.886</v>
      </c>
      <c r="C34" s="55">
        <v>393.452</v>
      </c>
      <c r="D34" s="56">
        <f t="shared" si="0"/>
        <v>0.16046912458409568</v>
      </c>
      <c r="E34" s="55">
        <v>590.46400000000006</v>
      </c>
      <c r="F34" s="57">
        <f t="shared" si="1"/>
        <v>1500.7268993422324</v>
      </c>
    </row>
    <row r="35" spans="1:6">
      <c r="A35" s="54" t="s">
        <v>33</v>
      </c>
      <c r="B35" s="55">
        <v>404.28300000000002</v>
      </c>
      <c r="C35" s="55">
        <v>66.766000000000005</v>
      </c>
      <c r="D35" s="56">
        <f t="shared" si="0"/>
        <v>0.16514669179757743</v>
      </c>
      <c r="E35" s="55">
        <v>94.820999999999998</v>
      </c>
      <c r="F35" s="57">
        <f t="shared" si="1"/>
        <v>1420.1989036335858</v>
      </c>
    </row>
    <row r="36" spans="1:6">
      <c r="A36" s="54" t="s">
        <v>34</v>
      </c>
      <c r="B36" s="55">
        <v>785.43499999999995</v>
      </c>
      <c r="C36" s="55">
        <v>96.566999999999993</v>
      </c>
      <c r="D36" s="56">
        <f t="shared" si="0"/>
        <v>0.12294715667114402</v>
      </c>
      <c r="E36" s="55">
        <v>138.13399999999999</v>
      </c>
      <c r="F36" s="57">
        <f t="shared" si="1"/>
        <v>1430.4472542379904</v>
      </c>
    </row>
    <row r="37" spans="1:6">
      <c r="A37" s="54" t="s">
        <v>35</v>
      </c>
      <c r="B37" s="55">
        <v>837.71900000000005</v>
      </c>
      <c r="C37" s="55">
        <v>124.595</v>
      </c>
      <c r="D37" s="56">
        <f t="shared" si="0"/>
        <v>0.14873125713992399</v>
      </c>
      <c r="E37" s="55">
        <v>176.93899999999999</v>
      </c>
      <c r="F37" s="57">
        <f t="shared" si="1"/>
        <v>1420.1131666599783</v>
      </c>
    </row>
    <row r="38" spans="1:6">
      <c r="A38" s="54" t="s">
        <v>36</v>
      </c>
      <c r="B38" s="55">
        <v>586.29700000000003</v>
      </c>
      <c r="C38" s="55">
        <v>58.487000000000002</v>
      </c>
      <c r="D38" s="56">
        <f t="shared" si="0"/>
        <v>9.975660799901756E-2</v>
      </c>
      <c r="E38" s="55">
        <v>77.268000000000001</v>
      </c>
      <c r="F38" s="57">
        <f t="shared" si="1"/>
        <v>1321.1140937302307</v>
      </c>
    </row>
    <row r="39" spans="1:6">
      <c r="A39" s="54" t="s">
        <v>37</v>
      </c>
      <c r="B39" s="55">
        <v>3861.5549999999998</v>
      </c>
      <c r="C39" s="55">
        <v>455.47500000000002</v>
      </c>
      <c r="D39" s="56">
        <f t="shared" si="0"/>
        <v>0.11795118805766072</v>
      </c>
      <c r="E39" s="55">
        <v>653.96900000000005</v>
      </c>
      <c r="F39" s="57">
        <f t="shared" si="1"/>
        <v>1435.7955980020856</v>
      </c>
    </row>
    <row r="40" spans="1:6">
      <c r="A40" s="54" t="s">
        <v>38</v>
      </c>
      <c r="B40" s="55">
        <v>756.49199999999996</v>
      </c>
      <c r="C40" s="55">
        <v>182.15100000000001</v>
      </c>
      <c r="D40" s="56">
        <f t="shared" ref="D40:D60" si="2">C40/B40</f>
        <v>0.24078377563807685</v>
      </c>
      <c r="E40" s="55">
        <v>276.69299999999998</v>
      </c>
      <c r="F40" s="57">
        <f t="shared" ref="F40:F60" si="3">E40*1000/C40</f>
        <v>1519.0309139120839</v>
      </c>
    </row>
    <row r="41" spans="1:6">
      <c r="A41" s="54" t="s">
        <v>39</v>
      </c>
      <c r="B41" s="55">
        <v>8113.0410000000002</v>
      </c>
      <c r="C41" s="55">
        <v>1302.604</v>
      </c>
      <c r="D41" s="56">
        <f t="shared" si="2"/>
        <v>0.16055681217437456</v>
      </c>
      <c r="E41" s="55">
        <v>1885.239</v>
      </c>
      <c r="F41" s="57">
        <f t="shared" si="3"/>
        <v>1447.2848233231282</v>
      </c>
    </row>
    <row r="42" spans="1:6">
      <c r="A42" s="54" t="s">
        <v>40</v>
      </c>
      <c r="B42" s="55">
        <v>3460.1529999999998</v>
      </c>
      <c r="C42" s="55">
        <v>665.03700000000003</v>
      </c>
      <c r="D42" s="56">
        <f t="shared" si="2"/>
        <v>0.19219872647249994</v>
      </c>
      <c r="E42" s="55">
        <v>1029.8589999999999</v>
      </c>
      <c r="F42" s="57">
        <f t="shared" si="3"/>
        <v>1548.5739891163948</v>
      </c>
    </row>
    <row r="43" spans="1:6">
      <c r="A43" s="54" t="s">
        <v>41</v>
      </c>
      <c r="B43" s="55">
        <v>300.13400000000001</v>
      </c>
      <c r="C43" s="55">
        <v>38.142000000000003</v>
      </c>
      <c r="D43" s="56">
        <f t="shared" si="2"/>
        <v>0.12708323615451766</v>
      </c>
      <c r="E43" s="55">
        <v>52.612000000000002</v>
      </c>
      <c r="F43" s="57">
        <f t="shared" si="3"/>
        <v>1379.3718210896125</v>
      </c>
    </row>
    <row r="44" spans="1:6">
      <c r="A44" s="54" t="s">
        <v>42</v>
      </c>
      <c r="B44" s="55">
        <v>5430.9319999999998</v>
      </c>
      <c r="C44" s="55">
        <v>702.48699999999997</v>
      </c>
      <c r="D44" s="56">
        <f t="shared" si="2"/>
        <v>0.12934925349829457</v>
      </c>
      <c r="E44" s="55">
        <v>1008.23</v>
      </c>
      <c r="F44" s="57">
        <f t="shared" si="3"/>
        <v>1435.2294063804741</v>
      </c>
    </row>
    <row r="45" spans="1:6">
      <c r="A45" s="54" t="s">
        <v>43</v>
      </c>
      <c r="B45" s="55">
        <v>1413.8510000000001</v>
      </c>
      <c r="C45" s="55">
        <v>287.87599999999998</v>
      </c>
      <c r="D45" s="56">
        <f t="shared" si="2"/>
        <v>0.203611271626218</v>
      </c>
      <c r="E45" s="55">
        <v>443.44200000000001</v>
      </c>
      <c r="F45" s="57">
        <f t="shared" si="3"/>
        <v>1540.3923911684199</v>
      </c>
    </row>
    <row r="46" spans="1:6">
      <c r="A46" s="54" t="s">
        <v>44</v>
      </c>
      <c r="B46" s="55">
        <v>1501.2349999999999</v>
      </c>
      <c r="C46" s="55">
        <v>204.81899999999999</v>
      </c>
      <c r="D46" s="56">
        <f t="shared" si="2"/>
        <v>0.13643366961201944</v>
      </c>
      <c r="E46" s="55">
        <v>289.49099999999999</v>
      </c>
      <c r="F46" s="57">
        <f t="shared" si="3"/>
        <v>1413.3991475400233</v>
      </c>
    </row>
    <row r="47" spans="1:6">
      <c r="A47" s="54" t="s">
        <v>45</v>
      </c>
      <c r="B47" s="55">
        <v>5585.2839999999997</v>
      </c>
      <c r="C47" s="55">
        <v>707.97799999999995</v>
      </c>
      <c r="D47" s="56">
        <f t="shared" si="2"/>
        <v>0.12675774410038954</v>
      </c>
      <c r="E47" s="55">
        <v>980.16700000000003</v>
      </c>
      <c r="F47" s="57">
        <f t="shared" si="3"/>
        <v>1384.4596866004313</v>
      </c>
    </row>
    <row r="48" spans="1:6">
      <c r="A48" s="54" t="s">
        <v>46</v>
      </c>
      <c r="B48" s="55">
        <v>463.75900000000001</v>
      </c>
      <c r="C48" s="55">
        <v>60.085000000000001</v>
      </c>
      <c r="D48" s="56">
        <f t="shared" si="2"/>
        <v>0.12956082793002399</v>
      </c>
      <c r="E48" s="55">
        <v>80.759</v>
      </c>
      <c r="F48" s="57">
        <f t="shared" si="3"/>
        <v>1344.0792211034368</v>
      </c>
    </row>
    <row r="49" spans="1:6">
      <c r="A49" s="54" t="s">
        <v>47</v>
      </c>
      <c r="B49" s="55">
        <v>1718.6669999999999</v>
      </c>
      <c r="C49" s="55">
        <v>383.82799999999997</v>
      </c>
      <c r="D49" s="56">
        <f t="shared" si="2"/>
        <v>0.22332889384621918</v>
      </c>
      <c r="E49" s="55">
        <v>615.85</v>
      </c>
      <c r="F49" s="57">
        <f t="shared" si="3"/>
        <v>1604.4947215940474</v>
      </c>
    </row>
    <row r="50" spans="1:6">
      <c r="A50" s="54" t="s">
        <v>48</v>
      </c>
      <c r="B50" s="55">
        <v>340.18099999999998</v>
      </c>
      <c r="C50" s="55">
        <v>49.295999999999999</v>
      </c>
      <c r="D50" s="56">
        <f t="shared" si="2"/>
        <v>0.14491109144837602</v>
      </c>
      <c r="E50" s="55">
        <v>70.968999999999994</v>
      </c>
      <c r="F50" s="57">
        <f t="shared" si="3"/>
        <v>1439.6502758844531</v>
      </c>
    </row>
    <row r="51" spans="1:6">
      <c r="A51" s="54" t="s">
        <v>49</v>
      </c>
      <c r="B51" s="55">
        <v>2455.8229999999999</v>
      </c>
      <c r="C51" s="55">
        <v>493.82</v>
      </c>
      <c r="D51" s="56">
        <f t="shared" si="2"/>
        <v>0.20108126685025754</v>
      </c>
      <c r="E51" s="55">
        <v>759.03200000000004</v>
      </c>
      <c r="F51" s="57">
        <f t="shared" si="3"/>
        <v>1537.0620874002673</v>
      </c>
    </row>
    <row r="52" spans="1:6">
      <c r="A52" s="54" t="s">
        <v>50</v>
      </c>
      <c r="B52" s="55">
        <v>8456.0370000000003</v>
      </c>
      <c r="C52" s="55">
        <v>1907.7249999999999</v>
      </c>
      <c r="D52" s="56">
        <f t="shared" si="2"/>
        <v>0.22560509136845072</v>
      </c>
      <c r="E52" s="55">
        <v>3212.4540000000002</v>
      </c>
      <c r="F52" s="57">
        <f t="shared" si="3"/>
        <v>1683.9188038108218</v>
      </c>
    </row>
    <row r="53" spans="1:6">
      <c r="A53" s="54" t="s">
        <v>51</v>
      </c>
      <c r="B53" s="55">
        <v>875.65099999999995</v>
      </c>
      <c r="C53" s="55">
        <v>112.06399999999999</v>
      </c>
      <c r="D53" s="56">
        <f t="shared" si="2"/>
        <v>0.12797792727924709</v>
      </c>
      <c r="E53" s="55">
        <v>165.649</v>
      </c>
      <c r="F53" s="57">
        <f t="shared" si="3"/>
        <v>1478.1642632781268</v>
      </c>
    </row>
    <row r="54" spans="1:6">
      <c r="A54" s="54" t="s">
        <v>52</v>
      </c>
      <c r="B54" s="55">
        <v>282.24</v>
      </c>
      <c r="C54" s="55">
        <v>37.500999999999998</v>
      </c>
      <c r="D54" s="56">
        <f t="shared" si="2"/>
        <v>0.1328691893424036</v>
      </c>
      <c r="E54" s="55">
        <v>49.308</v>
      </c>
      <c r="F54" s="57">
        <f t="shared" si="3"/>
        <v>1314.8449374683344</v>
      </c>
    </row>
    <row r="55" spans="1:6">
      <c r="A55" s="54" t="s">
        <v>53</v>
      </c>
      <c r="B55" s="55">
        <v>3030.21</v>
      </c>
      <c r="C55" s="55">
        <v>448.041</v>
      </c>
      <c r="D55" s="56">
        <f t="shared" si="2"/>
        <v>0.14785806924272574</v>
      </c>
      <c r="E55" s="55">
        <v>670.12</v>
      </c>
      <c r="F55" s="57">
        <f t="shared" si="3"/>
        <v>1495.6666912179912</v>
      </c>
    </row>
    <row r="56" spans="1:6">
      <c r="A56" s="54" t="s">
        <v>54</v>
      </c>
      <c r="B56" s="55">
        <v>2608.6390000000001</v>
      </c>
      <c r="C56" s="55">
        <v>307.80500000000001</v>
      </c>
      <c r="D56" s="56">
        <f t="shared" si="2"/>
        <v>0.11799447911343808</v>
      </c>
      <c r="E56" s="55">
        <v>418.20699999999999</v>
      </c>
      <c r="F56" s="57">
        <f t="shared" si="3"/>
        <v>1358.6751352317212</v>
      </c>
    </row>
    <row r="57" spans="1:6">
      <c r="A57" s="54" t="s">
        <v>55</v>
      </c>
      <c r="B57" s="55">
        <v>729.61199999999997</v>
      </c>
      <c r="C57" s="55">
        <v>139.6</v>
      </c>
      <c r="D57" s="56">
        <f t="shared" si="2"/>
        <v>0.19133457234804252</v>
      </c>
      <c r="E57" s="55">
        <v>201.41</v>
      </c>
      <c r="F57" s="57">
        <f t="shared" si="3"/>
        <v>1442.7650429799428</v>
      </c>
    </row>
    <row r="58" spans="1:6">
      <c r="A58" s="54" t="s">
        <v>56</v>
      </c>
      <c r="B58" s="55">
        <v>2476.864</v>
      </c>
      <c r="C58" s="55">
        <v>260.31099999999998</v>
      </c>
      <c r="D58" s="56">
        <f t="shared" si="2"/>
        <v>0.10509700976718947</v>
      </c>
      <c r="E58" s="55">
        <v>369.13400000000001</v>
      </c>
      <c r="F58" s="57">
        <f t="shared" si="3"/>
        <v>1418.049947946879</v>
      </c>
    </row>
    <row r="59" spans="1:6">
      <c r="A59" s="54" t="s">
        <v>57</v>
      </c>
      <c r="B59" s="55">
        <v>226.595</v>
      </c>
      <c r="C59" s="55">
        <v>33.761000000000003</v>
      </c>
      <c r="D59" s="56">
        <f t="shared" si="2"/>
        <v>0.14899269622012842</v>
      </c>
      <c r="E59" s="55">
        <v>47.737000000000002</v>
      </c>
      <c r="F59" s="57">
        <f t="shared" si="3"/>
        <v>1413.9687805455999</v>
      </c>
    </row>
    <row r="60" spans="1:6">
      <c r="A60" s="58" t="s">
        <v>139</v>
      </c>
      <c r="B60" s="59">
        <v>1216.7</v>
      </c>
      <c r="C60" s="59">
        <v>22.222999999999999</v>
      </c>
      <c r="D60" s="60">
        <f t="shared" si="2"/>
        <v>1.8264979041670088E-2</v>
      </c>
      <c r="E60" s="59">
        <v>20.347999999999999</v>
      </c>
      <c r="F60" s="61">
        <f t="shared" si="3"/>
        <v>915.62795302164432</v>
      </c>
    </row>
    <row r="61" spans="1:6">
      <c r="B61" s="62"/>
      <c r="C61" s="62"/>
      <c r="D61" s="62"/>
    </row>
    <row r="62" spans="1:6">
      <c r="A62" s="3" t="s">
        <v>140</v>
      </c>
    </row>
    <row r="63" spans="1:6">
      <c r="A63" s="3" t="s">
        <v>126</v>
      </c>
    </row>
    <row r="64" spans="1:6">
      <c r="A64" s="3" t="s">
        <v>137</v>
      </c>
    </row>
  </sheetData>
  <phoneticPr fontId="2" type="noConversion"/>
  <pageMargins left="0.75" right="0.75" top="1" bottom="1" header="0.5" footer="0.5"/>
  <pageSetup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L83"/>
  <sheetViews>
    <sheetView showGridLines="0" zoomScaleNormal="100" workbookViewId="0">
      <selection activeCell="P14" sqref="P14"/>
    </sheetView>
  </sheetViews>
  <sheetFormatPr defaultRowHeight="12.75"/>
  <cols>
    <col min="1" max="1" width="19.28515625" style="110" customWidth="1"/>
    <col min="2" max="6" width="12" style="110" customWidth="1"/>
    <col min="7" max="7" width="4.28515625" style="109" customWidth="1"/>
    <col min="8" max="16384" width="9.140625" style="109"/>
  </cols>
  <sheetData>
    <row r="1" spans="1:64" s="114" customFormat="1" ht="12">
      <c r="A1" s="142">
        <v>42859</v>
      </c>
      <c r="B1" s="116"/>
      <c r="C1" s="116"/>
      <c r="D1" s="116"/>
      <c r="E1" s="116"/>
      <c r="F1" s="116"/>
    </row>
    <row r="2" spans="1:64" s="114" customFormat="1" ht="12">
      <c r="A2" s="141" t="s">
        <v>197</v>
      </c>
      <c r="B2" s="141"/>
      <c r="C2" s="141"/>
      <c r="D2" s="141"/>
      <c r="E2" s="141"/>
      <c r="F2" s="141"/>
    </row>
    <row r="3" spans="1:64" s="114" customFormat="1" thickBot="1">
      <c r="A3" s="116"/>
      <c r="B3" s="116"/>
      <c r="C3" s="116"/>
      <c r="D3" s="116"/>
      <c r="E3" s="116"/>
      <c r="F3" s="116"/>
    </row>
    <row r="4" spans="1:64" s="114" customFormat="1" thickTop="1">
      <c r="A4" s="140"/>
      <c r="B4" s="139" t="s">
        <v>66</v>
      </c>
      <c r="C4" s="139" t="s">
        <v>2</v>
      </c>
      <c r="D4" s="139"/>
      <c r="E4" s="139" t="s">
        <v>4</v>
      </c>
      <c r="F4" s="138" t="s">
        <v>58</v>
      </c>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64" s="114" customFormat="1" ht="12">
      <c r="A5" s="137"/>
      <c r="B5" s="136" t="s">
        <v>67</v>
      </c>
      <c r="C5" s="136" t="s">
        <v>62</v>
      </c>
      <c r="D5" s="136" t="s">
        <v>61</v>
      </c>
      <c r="E5" s="136" t="s">
        <v>5</v>
      </c>
      <c r="F5" s="135" t="s">
        <v>59</v>
      </c>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1:64" s="114" customFormat="1" ht="12">
      <c r="A6" s="137" t="s">
        <v>1</v>
      </c>
      <c r="B6" s="136" t="s">
        <v>3</v>
      </c>
      <c r="C6" s="136" t="s">
        <v>72</v>
      </c>
      <c r="D6" s="136" t="s">
        <v>62</v>
      </c>
      <c r="E6" s="136" t="s">
        <v>68</v>
      </c>
      <c r="F6" s="135" t="s">
        <v>60</v>
      </c>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row>
    <row r="7" spans="1:64" s="114" customFormat="1" ht="12">
      <c r="A7" s="134"/>
      <c r="B7" s="133" t="s">
        <v>6</v>
      </c>
      <c r="C7" s="133" t="s">
        <v>6</v>
      </c>
      <c r="D7" s="133" t="s">
        <v>63</v>
      </c>
      <c r="E7" s="133" t="s">
        <v>69</v>
      </c>
      <c r="F7" s="132" t="s">
        <v>70</v>
      </c>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row>
    <row r="8" spans="1:64" s="114" customFormat="1" ht="12">
      <c r="A8" s="131"/>
      <c r="B8" s="130"/>
      <c r="C8" s="130"/>
      <c r="D8" s="130"/>
      <c r="E8" s="130"/>
      <c r="F8" s="129"/>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row>
    <row r="9" spans="1:64" s="114" customFormat="1" ht="12">
      <c r="A9" s="128" t="s">
        <v>155</v>
      </c>
      <c r="B9" s="127">
        <v>147766.76999999999</v>
      </c>
      <c r="C9" s="127">
        <v>28233.279999999999</v>
      </c>
      <c r="D9" s="124">
        <f t="shared" ref="D9:D40" si="0">C9/B9</f>
        <v>0.19106650297627809</v>
      </c>
      <c r="E9" s="127">
        <v>67720.175000000003</v>
      </c>
      <c r="F9" s="126">
        <v>2398.593964286119</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row>
    <row r="10" spans="1:64" s="114" customFormat="1" ht="12">
      <c r="A10" s="125" t="s">
        <v>7</v>
      </c>
      <c r="B10" s="123">
        <v>2046.56</v>
      </c>
      <c r="C10" s="123">
        <v>529.02</v>
      </c>
      <c r="D10" s="124">
        <f t="shared" si="0"/>
        <v>0.25849229927292627</v>
      </c>
      <c r="E10" s="123">
        <v>1444.91</v>
      </c>
      <c r="F10" s="122">
        <v>2731.2956031908057</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row>
    <row r="11" spans="1:64" s="114" customFormat="1" ht="12">
      <c r="A11" s="125" t="s">
        <v>8</v>
      </c>
      <c r="B11" s="123">
        <v>361.13</v>
      </c>
      <c r="C11" s="123">
        <v>48.62</v>
      </c>
      <c r="D11" s="124">
        <f t="shared" si="0"/>
        <v>0.13463295766067621</v>
      </c>
      <c r="E11" s="123">
        <v>98.599000000000004</v>
      </c>
      <c r="F11" s="122">
        <v>2027.9514603044015</v>
      </c>
      <c r="J11" s="115"/>
      <c r="K11" s="115"/>
      <c r="L11" s="115"/>
      <c r="M11" s="115"/>
      <c r="N11" s="115"/>
    </row>
    <row r="12" spans="1:64" s="114" customFormat="1" ht="12">
      <c r="A12" s="125" t="s">
        <v>9</v>
      </c>
      <c r="B12" s="123">
        <v>2845.71</v>
      </c>
      <c r="C12" s="123">
        <v>603.08000000000004</v>
      </c>
      <c r="D12" s="124">
        <f t="shared" si="0"/>
        <v>0.21192602197694074</v>
      </c>
      <c r="E12" s="123">
        <v>1522.5319999999999</v>
      </c>
      <c r="F12" s="122">
        <v>2524.5937520726934</v>
      </c>
      <c r="J12" s="115"/>
      <c r="K12" s="115"/>
      <c r="L12" s="115"/>
      <c r="M12" s="115"/>
      <c r="N12" s="115"/>
    </row>
    <row r="13" spans="1:64" s="114" customFormat="1" ht="12">
      <c r="A13" s="125" t="s">
        <v>10</v>
      </c>
      <c r="B13" s="123">
        <v>1223.1400000000001</v>
      </c>
      <c r="C13" s="123">
        <v>310.3</v>
      </c>
      <c r="D13" s="124">
        <f t="shared" si="0"/>
        <v>0.25369131906404824</v>
      </c>
      <c r="E13" s="123">
        <v>794.50699999999995</v>
      </c>
      <c r="F13" s="122">
        <v>2560.4479535932969</v>
      </c>
      <c r="J13" s="115"/>
      <c r="K13" s="115"/>
      <c r="L13" s="115"/>
      <c r="M13" s="115"/>
      <c r="N13" s="115"/>
    </row>
    <row r="14" spans="1:64" s="114" customFormat="1" ht="12">
      <c r="A14" s="125" t="s">
        <v>11</v>
      </c>
      <c r="B14" s="123">
        <v>17411.400000000001</v>
      </c>
      <c r="C14" s="123">
        <v>3312.64</v>
      </c>
      <c r="D14" s="124">
        <f t="shared" si="0"/>
        <v>0.19025695808493284</v>
      </c>
      <c r="E14" s="123">
        <v>7748.3130000000001</v>
      </c>
      <c r="F14" s="122">
        <v>2339.0145020285936</v>
      </c>
      <c r="I14" s="115"/>
      <c r="J14" s="115"/>
      <c r="K14" s="115"/>
      <c r="L14" s="115"/>
      <c r="M14" s="115"/>
      <c r="N14" s="115"/>
    </row>
    <row r="15" spans="1:64" s="114" customFormat="1" ht="12">
      <c r="A15" s="125" t="s">
        <v>12</v>
      </c>
      <c r="B15" s="123">
        <v>2553.25</v>
      </c>
      <c r="C15" s="123">
        <v>377.44</v>
      </c>
      <c r="D15" s="124">
        <f t="shared" si="0"/>
        <v>0.14782727895819053</v>
      </c>
      <c r="E15" s="123">
        <v>810.024</v>
      </c>
      <c r="F15" s="122">
        <v>2146.1000423908436</v>
      </c>
      <c r="I15" s="115"/>
      <c r="J15" s="115"/>
      <c r="K15" s="115"/>
      <c r="L15" s="115"/>
      <c r="M15" s="115"/>
      <c r="N15" s="115"/>
    </row>
    <row r="16" spans="1:64" s="114" customFormat="1" ht="12">
      <c r="A16" s="125" t="s">
        <v>13</v>
      </c>
      <c r="B16" s="123">
        <v>1749.47</v>
      </c>
      <c r="C16" s="123">
        <v>231.64</v>
      </c>
      <c r="D16" s="124">
        <f t="shared" si="0"/>
        <v>0.13240581433234064</v>
      </c>
      <c r="E16" s="123">
        <v>497.42</v>
      </c>
      <c r="F16" s="122">
        <v>2147.3838715247798</v>
      </c>
      <c r="I16" s="115"/>
      <c r="J16" s="115"/>
      <c r="K16" s="115"/>
      <c r="L16" s="115"/>
      <c r="M16" s="115"/>
      <c r="N16" s="115"/>
    </row>
    <row r="17" spans="1:14" s="114" customFormat="1" ht="12">
      <c r="A17" s="125" t="s">
        <v>14</v>
      </c>
      <c r="B17" s="123">
        <v>443.82</v>
      </c>
      <c r="C17" s="123">
        <v>77.25</v>
      </c>
      <c r="D17" s="124">
        <f t="shared" si="0"/>
        <v>0.17405705015546843</v>
      </c>
      <c r="E17" s="123">
        <v>178.18899999999999</v>
      </c>
      <c r="F17" s="122">
        <v>2306.6537216828478</v>
      </c>
      <c r="I17" s="115"/>
      <c r="J17" s="115"/>
      <c r="K17" s="115"/>
      <c r="L17" s="115"/>
      <c r="M17" s="115"/>
      <c r="N17" s="115"/>
    </row>
    <row r="18" spans="1:14" s="114" customFormat="1" ht="12">
      <c r="A18" s="125" t="s">
        <v>15</v>
      </c>
      <c r="B18" s="123">
        <v>336.95</v>
      </c>
      <c r="C18" s="123">
        <v>56.59</v>
      </c>
      <c r="D18" s="124">
        <f t="shared" si="0"/>
        <v>0.16794776673096901</v>
      </c>
      <c r="E18" s="123">
        <v>129.88800000000001</v>
      </c>
      <c r="F18" s="122">
        <v>2295.2465099840961</v>
      </c>
      <c r="I18" s="115"/>
      <c r="J18" s="115"/>
      <c r="K18" s="115"/>
      <c r="L18" s="115"/>
      <c r="M18" s="115"/>
      <c r="N18" s="115"/>
    </row>
    <row r="19" spans="1:14" s="114" customFormat="1" ht="12">
      <c r="A19" s="125" t="s">
        <v>16</v>
      </c>
      <c r="B19" s="123">
        <v>9398.92</v>
      </c>
      <c r="C19" s="123">
        <v>2218.7800000000002</v>
      </c>
      <c r="D19" s="124">
        <f t="shared" si="0"/>
        <v>0.23606754818638739</v>
      </c>
      <c r="E19" s="123">
        <v>5404.3770000000004</v>
      </c>
      <c r="F19" s="122">
        <v>2435.7426153111169</v>
      </c>
      <c r="I19" s="115"/>
      <c r="J19" s="115"/>
      <c r="K19" s="115"/>
      <c r="L19" s="115"/>
      <c r="M19" s="115"/>
      <c r="N19" s="115"/>
    </row>
    <row r="20" spans="1:14" s="114" customFormat="1" ht="12">
      <c r="A20" s="125" t="s">
        <v>17</v>
      </c>
      <c r="B20" s="123">
        <v>4378.12</v>
      </c>
      <c r="C20" s="123">
        <v>1138.57</v>
      </c>
      <c r="D20" s="124">
        <f t="shared" si="0"/>
        <v>0.26005911213032079</v>
      </c>
      <c r="E20" s="123">
        <v>3063.6529999999998</v>
      </c>
      <c r="F20" s="122">
        <v>2690.790201744293</v>
      </c>
      <c r="I20" s="115"/>
      <c r="J20" s="115"/>
      <c r="K20" s="115"/>
      <c r="L20" s="115"/>
      <c r="M20" s="115"/>
      <c r="N20" s="115"/>
    </row>
    <row r="21" spans="1:14" s="114" customFormat="1" ht="12">
      <c r="A21" s="125" t="s">
        <v>18</v>
      </c>
      <c r="B21" s="123">
        <v>681.84</v>
      </c>
      <c r="C21" s="123">
        <v>114.02</v>
      </c>
      <c r="D21" s="124">
        <f t="shared" si="0"/>
        <v>0.16722398216590401</v>
      </c>
      <c r="E21" s="123">
        <v>246.619</v>
      </c>
      <c r="F21" s="122">
        <v>2162.9450973513417</v>
      </c>
      <c r="I21" s="115"/>
      <c r="J21" s="115"/>
      <c r="K21" s="115"/>
      <c r="L21" s="115"/>
      <c r="M21" s="115"/>
      <c r="N21" s="115"/>
    </row>
    <row r="22" spans="1:14" s="114" customFormat="1" ht="12">
      <c r="A22" s="125" t="s">
        <v>19</v>
      </c>
      <c r="B22" s="123">
        <v>701.99</v>
      </c>
      <c r="C22" s="123">
        <v>139.65</v>
      </c>
      <c r="D22" s="124">
        <f t="shared" si="0"/>
        <v>0.19893445775580848</v>
      </c>
      <c r="E22" s="123">
        <v>317.42500000000001</v>
      </c>
      <c r="F22" s="122">
        <v>2273.0039384174725</v>
      </c>
      <c r="I22" s="115"/>
      <c r="J22" s="115"/>
      <c r="K22" s="115"/>
      <c r="L22" s="115"/>
      <c r="M22" s="115"/>
      <c r="N22" s="115"/>
    </row>
    <row r="23" spans="1:14" s="114" customFormat="1" ht="12">
      <c r="A23" s="125" t="s">
        <v>20</v>
      </c>
      <c r="B23" s="123">
        <v>6131.11</v>
      </c>
      <c r="C23" s="123">
        <v>1055.6600000000001</v>
      </c>
      <c r="D23" s="124">
        <f t="shared" si="0"/>
        <v>0.17218089383488475</v>
      </c>
      <c r="E23" s="123">
        <v>2582.4290000000001</v>
      </c>
      <c r="F23" s="122">
        <v>2446.2696322679653</v>
      </c>
      <c r="I23" s="115"/>
      <c r="J23" s="115"/>
      <c r="K23" s="115"/>
      <c r="L23" s="115"/>
      <c r="M23" s="115"/>
      <c r="N23" s="115"/>
    </row>
    <row r="24" spans="1:14" s="114" customFormat="1" ht="12">
      <c r="A24" s="125" t="s">
        <v>21</v>
      </c>
      <c r="B24" s="123">
        <v>3078.75</v>
      </c>
      <c r="C24" s="123">
        <v>571.26</v>
      </c>
      <c r="D24" s="124">
        <f t="shared" si="0"/>
        <v>0.18554933008526187</v>
      </c>
      <c r="E24" s="123">
        <v>1348.5709999999999</v>
      </c>
      <c r="F24" s="122">
        <v>2360.6956552182896</v>
      </c>
      <c r="I24" s="115"/>
      <c r="J24" s="115"/>
      <c r="K24" s="115"/>
      <c r="L24" s="115"/>
      <c r="M24" s="115"/>
      <c r="N24" s="115"/>
    </row>
    <row r="25" spans="1:14" s="114" customFormat="1" ht="12">
      <c r="A25" s="125" t="s">
        <v>22</v>
      </c>
      <c r="B25" s="123">
        <v>1445.57</v>
      </c>
      <c r="C25" s="123">
        <v>216.72</v>
      </c>
      <c r="D25" s="124">
        <f t="shared" si="0"/>
        <v>0.14992010072151471</v>
      </c>
      <c r="E25" s="123">
        <v>476.99900000000002</v>
      </c>
      <c r="F25" s="122">
        <v>2200.9920634920636</v>
      </c>
      <c r="I25" s="115"/>
      <c r="J25" s="115"/>
      <c r="K25" s="115"/>
      <c r="L25" s="115"/>
      <c r="M25" s="115"/>
      <c r="N25" s="115"/>
    </row>
    <row r="26" spans="1:14" s="114" customFormat="1" ht="12">
      <c r="A26" s="125" t="s">
        <v>23</v>
      </c>
      <c r="B26" s="123">
        <v>1336.44</v>
      </c>
      <c r="C26" s="123">
        <v>221.19</v>
      </c>
      <c r="D26" s="124">
        <f t="shared" si="0"/>
        <v>0.16550686899524109</v>
      </c>
      <c r="E26" s="123">
        <v>511.36099999999999</v>
      </c>
      <c r="F26" s="122">
        <v>2311.8631041186309</v>
      </c>
      <c r="I26" s="115"/>
      <c r="J26" s="115"/>
      <c r="K26" s="115"/>
      <c r="L26" s="115"/>
      <c r="M26" s="115"/>
      <c r="N26" s="115"/>
    </row>
    <row r="27" spans="1:14" s="114" customFormat="1" ht="12">
      <c r="A27" s="125" t="s">
        <v>24</v>
      </c>
      <c r="B27" s="123">
        <v>1891.82</v>
      </c>
      <c r="C27" s="123">
        <v>418.88</v>
      </c>
      <c r="D27" s="124">
        <f t="shared" si="0"/>
        <v>0.22141641382372532</v>
      </c>
      <c r="E27" s="123">
        <v>986.20899999999995</v>
      </c>
      <c r="F27" s="122">
        <v>2354.395053475936</v>
      </c>
      <c r="I27" s="115"/>
      <c r="J27" s="115"/>
      <c r="K27" s="115"/>
      <c r="L27" s="115"/>
      <c r="M27" s="115"/>
      <c r="N27" s="115"/>
    </row>
    <row r="28" spans="1:14" s="114" customFormat="1" ht="12">
      <c r="A28" s="125" t="s">
        <v>25</v>
      </c>
      <c r="B28" s="123">
        <v>2007.83</v>
      </c>
      <c r="C28" s="123">
        <v>533.13</v>
      </c>
      <c r="D28" s="124">
        <f t="shared" si="0"/>
        <v>0.2655254677935881</v>
      </c>
      <c r="E28" s="123">
        <v>1461.088</v>
      </c>
      <c r="F28" s="122">
        <v>2740.5848479732899</v>
      </c>
      <c r="I28" s="115"/>
      <c r="J28" s="115"/>
      <c r="K28" s="115"/>
      <c r="L28" s="115"/>
      <c r="M28" s="115"/>
      <c r="N28" s="115"/>
    </row>
    <row r="29" spans="1:14" s="114" customFormat="1" ht="12">
      <c r="A29" s="125" t="s">
        <v>26</v>
      </c>
      <c r="B29" s="123">
        <v>638.28</v>
      </c>
      <c r="C29" s="123">
        <v>106.82</v>
      </c>
      <c r="D29" s="124">
        <f t="shared" si="0"/>
        <v>0.16735601930187377</v>
      </c>
      <c r="E29" s="123">
        <v>217.21100000000001</v>
      </c>
      <c r="F29" s="122">
        <v>2033.4300692754166</v>
      </c>
      <c r="I29" s="115"/>
      <c r="J29" s="115"/>
      <c r="K29" s="115"/>
      <c r="L29" s="115"/>
      <c r="M29" s="115"/>
      <c r="N29" s="115"/>
    </row>
    <row r="30" spans="1:14" s="114" customFormat="1" ht="12">
      <c r="A30" s="125" t="s">
        <v>27</v>
      </c>
      <c r="B30" s="123">
        <v>2935.56</v>
      </c>
      <c r="C30" s="123">
        <v>445.69</v>
      </c>
      <c r="D30" s="124">
        <f t="shared" si="0"/>
        <v>0.15182452411124284</v>
      </c>
      <c r="E30" s="123">
        <v>1017.496</v>
      </c>
      <c r="F30" s="122">
        <v>2282.9679822298008</v>
      </c>
      <c r="I30" s="115"/>
      <c r="J30" s="115"/>
      <c r="K30" s="115"/>
      <c r="L30" s="115"/>
      <c r="M30" s="115"/>
      <c r="N30" s="115"/>
    </row>
    <row r="31" spans="1:14" s="114" customFormat="1" ht="12">
      <c r="A31" s="125" t="s">
        <v>28</v>
      </c>
      <c r="B31" s="123">
        <v>3343.72</v>
      </c>
      <c r="C31" s="123">
        <v>427.33</v>
      </c>
      <c r="D31" s="124">
        <f t="shared" si="0"/>
        <v>0.12780077279198018</v>
      </c>
      <c r="E31" s="123">
        <v>873.98</v>
      </c>
      <c r="F31" s="122">
        <v>2045.21096108394</v>
      </c>
      <c r="I31" s="115"/>
      <c r="J31" s="115"/>
      <c r="K31" s="115"/>
      <c r="L31" s="115"/>
      <c r="M31" s="115"/>
      <c r="N31" s="115"/>
    </row>
    <row r="32" spans="1:14" s="114" customFormat="1" ht="12">
      <c r="A32" s="125" t="s">
        <v>29</v>
      </c>
      <c r="B32" s="123">
        <v>4685.32</v>
      </c>
      <c r="C32" s="123">
        <v>844.91</v>
      </c>
      <c r="D32" s="124">
        <f t="shared" si="0"/>
        <v>0.18033133275848823</v>
      </c>
      <c r="E32" s="123">
        <v>2031.1469999999999</v>
      </c>
      <c r="F32" s="122">
        <v>2403.9803055946786</v>
      </c>
      <c r="I32" s="115"/>
      <c r="J32" s="115"/>
      <c r="K32" s="115"/>
      <c r="L32" s="115"/>
      <c r="M32" s="115"/>
      <c r="N32" s="115"/>
    </row>
    <row r="33" spans="1:14" s="114" customFormat="1" ht="12">
      <c r="A33" s="125" t="s">
        <v>30</v>
      </c>
      <c r="B33" s="123">
        <v>2687.78</v>
      </c>
      <c r="C33" s="123">
        <v>357.41</v>
      </c>
      <c r="D33" s="124">
        <f t="shared" si="0"/>
        <v>0.13297591320718213</v>
      </c>
      <c r="E33" s="123">
        <v>761.404</v>
      </c>
      <c r="F33" s="122">
        <v>2130.3377073948686</v>
      </c>
      <c r="I33" s="115"/>
      <c r="J33" s="115"/>
      <c r="K33" s="115"/>
      <c r="L33" s="115"/>
      <c r="M33" s="115"/>
      <c r="N33" s="115"/>
    </row>
    <row r="34" spans="1:14" s="114" customFormat="1" ht="12">
      <c r="A34" s="125" t="s">
        <v>31</v>
      </c>
      <c r="B34" s="123">
        <v>1243.42</v>
      </c>
      <c r="C34" s="123">
        <v>399.57</v>
      </c>
      <c r="D34" s="124">
        <f t="shared" si="0"/>
        <v>0.32134757362757554</v>
      </c>
      <c r="E34" s="123">
        <v>1128.0940000000001</v>
      </c>
      <c r="F34" s="122">
        <v>2823.2700152664111</v>
      </c>
      <c r="I34" s="115"/>
      <c r="J34" s="115"/>
      <c r="K34" s="115"/>
      <c r="L34" s="115"/>
      <c r="M34" s="115"/>
      <c r="N34" s="115"/>
    </row>
    <row r="35" spans="1:14" s="114" customFormat="1" ht="12">
      <c r="A35" s="125" t="s">
        <v>32</v>
      </c>
      <c r="B35" s="123">
        <v>2767.37</v>
      </c>
      <c r="C35" s="123">
        <v>535.37</v>
      </c>
      <c r="D35" s="124">
        <f t="shared" si="0"/>
        <v>0.19345804861655652</v>
      </c>
      <c r="E35" s="123">
        <v>1266.203</v>
      </c>
      <c r="F35" s="122">
        <v>2365.0989035620228</v>
      </c>
      <c r="I35" s="115"/>
      <c r="J35" s="115"/>
      <c r="K35" s="115"/>
      <c r="L35" s="115"/>
      <c r="M35" s="115"/>
      <c r="N35" s="115"/>
    </row>
    <row r="36" spans="1:14" s="114" customFormat="1" ht="12">
      <c r="A36" s="125" t="s">
        <v>33</v>
      </c>
      <c r="B36" s="123">
        <v>492.01</v>
      </c>
      <c r="C36" s="123">
        <v>83.2</v>
      </c>
      <c r="D36" s="124">
        <f t="shared" si="0"/>
        <v>0.16910225401922727</v>
      </c>
      <c r="E36" s="123">
        <v>172.79499999999999</v>
      </c>
      <c r="F36" s="122">
        <v>2076.8629807692309</v>
      </c>
      <c r="I36" s="115"/>
      <c r="J36" s="115"/>
      <c r="K36" s="115"/>
      <c r="L36" s="115"/>
      <c r="M36" s="115"/>
      <c r="N36" s="115"/>
    </row>
    <row r="37" spans="1:14" s="114" customFormat="1" ht="12">
      <c r="A37" s="125" t="s">
        <v>34</v>
      </c>
      <c r="B37" s="123">
        <v>889.1</v>
      </c>
      <c r="C37" s="123">
        <v>139.69999999999999</v>
      </c>
      <c r="D37" s="124">
        <f t="shared" si="0"/>
        <v>0.15712518276909232</v>
      </c>
      <c r="E37" s="123">
        <v>319.36099999999999</v>
      </c>
      <c r="F37" s="122">
        <v>2286.0486757337153</v>
      </c>
      <c r="I37" s="115"/>
      <c r="J37" s="115"/>
      <c r="K37" s="115"/>
      <c r="L37" s="115"/>
      <c r="M37" s="115"/>
      <c r="N37" s="115"/>
    </row>
    <row r="38" spans="1:14" s="114" customFormat="1" ht="12">
      <c r="A38" s="125" t="s">
        <v>35</v>
      </c>
      <c r="B38" s="123">
        <v>1321.7</v>
      </c>
      <c r="C38" s="123">
        <v>260.62</v>
      </c>
      <c r="D38" s="124">
        <f t="shared" si="0"/>
        <v>0.19718544299008853</v>
      </c>
      <c r="E38" s="123">
        <v>622.81700000000001</v>
      </c>
      <c r="F38" s="122">
        <v>2389.7513621364437</v>
      </c>
      <c r="I38" s="115"/>
      <c r="J38" s="115"/>
      <c r="K38" s="115"/>
      <c r="L38" s="115"/>
      <c r="M38" s="115"/>
      <c r="N38" s="115"/>
    </row>
    <row r="39" spans="1:14" s="114" customFormat="1" ht="12">
      <c r="A39" s="125" t="s">
        <v>36</v>
      </c>
      <c r="B39" s="123">
        <v>685.01</v>
      </c>
      <c r="C39" s="123">
        <v>81.73</v>
      </c>
      <c r="D39" s="124">
        <f t="shared" si="0"/>
        <v>0.11931212683026526</v>
      </c>
      <c r="E39" s="123">
        <v>157.54400000000001</v>
      </c>
      <c r="F39" s="122">
        <v>1927.6153187324117</v>
      </c>
      <c r="I39" s="115"/>
      <c r="J39" s="115"/>
      <c r="K39" s="115"/>
      <c r="L39" s="115"/>
      <c r="M39" s="115"/>
      <c r="N39" s="115"/>
    </row>
    <row r="40" spans="1:14" s="114" customFormat="1" ht="12">
      <c r="A40" s="125" t="s">
        <v>37</v>
      </c>
      <c r="B40" s="123">
        <v>4342.62</v>
      </c>
      <c r="C40" s="123">
        <v>633.94000000000005</v>
      </c>
      <c r="D40" s="124">
        <f t="shared" si="0"/>
        <v>0.14598099764658204</v>
      </c>
      <c r="E40" s="123">
        <v>1444.01</v>
      </c>
      <c r="F40" s="122">
        <v>2277.8338644035712</v>
      </c>
      <c r="I40" s="115"/>
      <c r="J40" s="115"/>
      <c r="K40" s="115"/>
      <c r="L40" s="115"/>
      <c r="M40" s="115"/>
      <c r="N40" s="115"/>
    </row>
    <row r="41" spans="1:14" s="114" customFormat="1" ht="12">
      <c r="A41" s="125" t="s">
        <v>38</v>
      </c>
      <c r="B41" s="123">
        <v>911.75</v>
      </c>
      <c r="C41" s="123">
        <v>220.44</v>
      </c>
      <c r="D41" s="124">
        <f t="shared" ref="D41:D61" si="1">C41/B41</f>
        <v>0.2417768028516589</v>
      </c>
      <c r="E41" s="123">
        <v>529.25400000000002</v>
      </c>
      <c r="F41" s="122">
        <v>2400.8982035928143</v>
      </c>
      <c r="I41" s="115"/>
      <c r="J41" s="115"/>
      <c r="K41" s="115"/>
      <c r="L41" s="115"/>
      <c r="M41" s="115"/>
      <c r="N41" s="115"/>
    </row>
    <row r="42" spans="1:14" s="114" customFormat="1" ht="12">
      <c r="A42" s="125" t="s">
        <v>39</v>
      </c>
      <c r="B42" s="123">
        <v>9523.84</v>
      </c>
      <c r="C42" s="123">
        <v>1857.05</v>
      </c>
      <c r="D42" s="124">
        <f t="shared" si="1"/>
        <v>0.19498962603319669</v>
      </c>
      <c r="E42" s="123">
        <v>4273.027</v>
      </c>
      <c r="F42" s="122">
        <v>2300.9757410947473</v>
      </c>
      <c r="I42" s="115"/>
      <c r="J42" s="115"/>
      <c r="K42" s="115"/>
      <c r="L42" s="115"/>
      <c r="M42" s="115"/>
      <c r="N42" s="115"/>
    </row>
    <row r="43" spans="1:14" s="114" customFormat="1" ht="12">
      <c r="A43" s="125" t="s">
        <v>40</v>
      </c>
      <c r="B43" s="123">
        <v>4380.8100000000004</v>
      </c>
      <c r="C43" s="123">
        <v>974.66</v>
      </c>
      <c r="D43" s="124">
        <f t="shared" si="1"/>
        <v>0.22248396985945518</v>
      </c>
      <c r="E43" s="123">
        <v>2382.346</v>
      </c>
      <c r="F43" s="122">
        <v>2444.2841606303737</v>
      </c>
      <c r="I43" s="115"/>
      <c r="J43" s="115"/>
      <c r="K43" s="115"/>
      <c r="L43" s="115"/>
      <c r="M43" s="115"/>
      <c r="N43" s="115"/>
    </row>
    <row r="44" spans="1:14" s="114" customFormat="1" ht="12">
      <c r="A44" s="125" t="s">
        <v>41</v>
      </c>
      <c r="B44" s="123">
        <v>370.57</v>
      </c>
      <c r="C44" s="123">
        <v>44.18</v>
      </c>
      <c r="D44" s="124">
        <f t="shared" si="1"/>
        <v>0.11922173948241897</v>
      </c>
      <c r="E44" s="123">
        <v>91.022999999999996</v>
      </c>
      <c r="F44" s="122">
        <v>2060.2761430511546</v>
      </c>
      <c r="I44" s="115"/>
      <c r="J44" s="115"/>
      <c r="K44" s="115"/>
      <c r="L44" s="115"/>
      <c r="M44" s="115"/>
      <c r="N44" s="115"/>
    </row>
    <row r="45" spans="1:14" s="114" customFormat="1" ht="12">
      <c r="A45" s="125" t="s">
        <v>42</v>
      </c>
      <c r="B45" s="123">
        <v>5559.95</v>
      </c>
      <c r="C45" s="123">
        <v>986.38</v>
      </c>
      <c r="D45" s="124">
        <f t="shared" si="1"/>
        <v>0.1774080702164588</v>
      </c>
      <c r="E45" s="123">
        <v>2339.2759999999998</v>
      </c>
      <c r="F45" s="122">
        <v>2371.5768770656341</v>
      </c>
      <c r="I45" s="115"/>
      <c r="J45" s="115"/>
      <c r="K45" s="115"/>
      <c r="L45" s="115"/>
      <c r="M45" s="115"/>
      <c r="N45" s="115"/>
    </row>
    <row r="46" spans="1:14" s="114" customFormat="1" ht="12">
      <c r="A46" s="125" t="s">
        <v>43</v>
      </c>
      <c r="B46" s="123">
        <v>1639.86</v>
      </c>
      <c r="C46" s="123">
        <v>348</v>
      </c>
      <c r="D46" s="124">
        <f t="shared" si="1"/>
        <v>0.21221323771541475</v>
      </c>
      <c r="E46" s="123">
        <v>853.55100000000004</v>
      </c>
      <c r="F46" s="122">
        <v>2452.7327586206893</v>
      </c>
      <c r="I46" s="115"/>
      <c r="J46" s="115"/>
      <c r="K46" s="115"/>
      <c r="L46" s="115"/>
      <c r="M46" s="115"/>
      <c r="N46" s="115"/>
    </row>
    <row r="47" spans="1:14" s="114" customFormat="1" ht="12">
      <c r="A47" s="125" t="s">
        <v>44</v>
      </c>
      <c r="B47" s="123">
        <v>1826.55</v>
      </c>
      <c r="C47" s="123">
        <v>297.64999999999998</v>
      </c>
      <c r="D47" s="124">
        <f t="shared" si="1"/>
        <v>0.16295748816074018</v>
      </c>
      <c r="E47" s="123">
        <v>616.80100000000004</v>
      </c>
      <c r="F47" s="122">
        <v>2072.2358474718631</v>
      </c>
      <c r="I47" s="115"/>
      <c r="J47" s="115"/>
      <c r="K47" s="115"/>
      <c r="L47" s="115"/>
      <c r="M47" s="115"/>
      <c r="N47" s="115"/>
    </row>
    <row r="48" spans="1:14" s="114" customFormat="1" ht="12">
      <c r="A48" s="125" t="s">
        <v>45</v>
      </c>
      <c r="B48" s="123">
        <v>6169.09</v>
      </c>
      <c r="C48" s="123">
        <v>969.86</v>
      </c>
      <c r="D48" s="124">
        <f t="shared" si="1"/>
        <v>0.15721281420760599</v>
      </c>
      <c r="E48" s="123">
        <v>2134.2600000000002</v>
      </c>
      <c r="F48" s="122">
        <v>2200.5856515373353</v>
      </c>
      <c r="I48" s="115"/>
      <c r="J48" s="115"/>
      <c r="K48" s="115"/>
      <c r="L48" s="115"/>
      <c r="M48" s="115"/>
      <c r="N48" s="115"/>
    </row>
    <row r="49" spans="1:17" s="114" customFormat="1" ht="12">
      <c r="A49" s="125" t="s">
        <v>46</v>
      </c>
      <c r="B49" s="123">
        <v>521.89</v>
      </c>
      <c r="C49" s="123">
        <v>88.07</v>
      </c>
      <c r="D49" s="124">
        <f t="shared" si="1"/>
        <v>0.1687520358696277</v>
      </c>
      <c r="E49" s="123">
        <v>197.398</v>
      </c>
      <c r="F49" s="122">
        <v>2241.3761780401951</v>
      </c>
      <c r="I49" s="115"/>
      <c r="J49" s="115"/>
      <c r="K49" s="115"/>
      <c r="L49" s="115"/>
      <c r="M49" s="115"/>
      <c r="N49" s="115"/>
    </row>
    <row r="50" spans="1:17" s="114" customFormat="1" ht="12">
      <c r="A50" s="125" t="s">
        <v>47</v>
      </c>
      <c r="B50" s="123">
        <v>2124.3000000000002</v>
      </c>
      <c r="C50" s="123">
        <v>513.35</v>
      </c>
      <c r="D50" s="124">
        <f t="shared" si="1"/>
        <v>0.24165607494233393</v>
      </c>
      <c r="E50" s="123">
        <v>1282.6559999999999</v>
      </c>
      <c r="F50" s="122">
        <v>2498.5993961235026</v>
      </c>
      <c r="I50" s="115"/>
      <c r="J50" s="115"/>
      <c r="K50" s="115"/>
      <c r="L50" s="115"/>
      <c r="M50" s="115"/>
      <c r="N50" s="115"/>
    </row>
    <row r="51" spans="1:17" s="114" customFormat="1" ht="12">
      <c r="A51" s="125" t="s">
        <v>48</v>
      </c>
      <c r="B51" s="123">
        <v>410.92</v>
      </c>
      <c r="C51" s="123">
        <v>64.62</v>
      </c>
      <c r="D51" s="124">
        <f t="shared" si="1"/>
        <v>0.15725688698530127</v>
      </c>
      <c r="E51" s="123">
        <v>140.40600000000001</v>
      </c>
      <c r="F51" s="122">
        <v>2172.7948003714023</v>
      </c>
      <c r="I51" s="115"/>
      <c r="J51" s="115"/>
      <c r="K51" s="115"/>
      <c r="L51" s="115"/>
      <c r="M51" s="115"/>
      <c r="N51" s="115"/>
    </row>
    <row r="52" spans="1:17" s="114" customFormat="1" ht="12">
      <c r="A52" s="125" t="s">
        <v>49</v>
      </c>
      <c r="B52" s="123">
        <v>2928.36</v>
      </c>
      <c r="C52" s="123">
        <v>674.84</v>
      </c>
      <c r="D52" s="124">
        <f t="shared" si="1"/>
        <v>0.23044980808370555</v>
      </c>
      <c r="E52" s="123">
        <v>1683.788</v>
      </c>
      <c r="F52" s="122">
        <v>2495.0921699958508</v>
      </c>
      <c r="I52" s="115"/>
      <c r="J52" s="115"/>
      <c r="K52" s="115"/>
      <c r="L52" s="115"/>
      <c r="M52" s="115"/>
      <c r="N52" s="115"/>
    </row>
    <row r="53" spans="1:17" s="114" customFormat="1" ht="12">
      <c r="A53" s="125" t="s">
        <v>50</v>
      </c>
      <c r="B53" s="123">
        <v>11992.01</v>
      </c>
      <c r="C53" s="123">
        <v>2720.39</v>
      </c>
      <c r="D53" s="124">
        <f t="shared" si="1"/>
        <v>0.22685021109889</v>
      </c>
      <c r="E53" s="123">
        <v>7188.558</v>
      </c>
      <c r="F53" s="122">
        <v>2642.4733218398828</v>
      </c>
      <c r="I53" s="115"/>
      <c r="J53" s="115"/>
      <c r="K53" s="115"/>
      <c r="L53" s="115"/>
      <c r="M53" s="115"/>
      <c r="N53" s="115"/>
    </row>
    <row r="54" spans="1:17" s="114" customFormat="1" ht="12">
      <c r="A54" s="125" t="s">
        <v>51</v>
      </c>
      <c r="B54" s="123">
        <v>1221.67</v>
      </c>
      <c r="C54" s="123">
        <v>204.37</v>
      </c>
      <c r="D54" s="124">
        <f t="shared" si="1"/>
        <v>0.16728740167148248</v>
      </c>
      <c r="E54" s="123">
        <v>471.17099999999999</v>
      </c>
      <c r="F54" s="122">
        <v>2305.48025639771</v>
      </c>
      <c r="I54" s="115"/>
      <c r="J54" s="115"/>
      <c r="K54" s="115"/>
      <c r="L54" s="115"/>
      <c r="M54" s="115"/>
      <c r="N54" s="115"/>
    </row>
    <row r="55" spans="1:17" s="114" customFormat="1" ht="12">
      <c r="A55" s="125" t="s">
        <v>52</v>
      </c>
      <c r="B55" s="123">
        <v>322.86</v>
      </c>
      <c r="C55" s="123">
        <v>46.42</v>
      </c>
      <c r="D55" s="124">
        <f t="shared" si="1"/>
        <v>0.14377748869479032</v>
      </c>
      <c r="E55" s="123">
        <v>87.885000000000005</v>
      </c>
      <c r="F55" s="122">
        <v>1893.2572167169324</v>
      </c>
      <c r="I55" s="115"/>
      <c r="J55" s="115"/>
      <c r="K55" s="115"/>
      <c r="L55" s="115"/>
      <c r="M55" s="115"/>
      <c r="N55" s="115"/>
    </row>
    <row r="56" spans="1:17" s="114" customFormat="1" ht="12">
      <c r="A56" s="125" t="s">
        <v>53</v>
      </c>
      <c r="B56" s="123">
        <v>3871.68</v>
      </c>
      <c r="C56" s="123">
        <v>641.36</v>
      </c>
      <c r="D56" s="124">
        <f t="shared" si="1"/>
        <v>0.16565418629638815</v>
      </c>
      <c r="E56" s="123">
        <v>1457.91</v>
      </c>
      <c r="F56" s="122">
        <v>2273.1539229138084</v>
      </c>
      <c r="I56" s="115"/>
      <c r="J56" s="115"/>
      <c r="K56" s="115"/>
      <c r="L56" s="115"/>
      <c r="M56" s="115"/>
      <c r="N56" s="115"/>
    </row>
    <row r="57" spans="1:17" s="114" customFormat="1" ht="12">
      <c r="A57" s="125" t="s">
        <v>54</v>
      </c>
      <c r="B57" s="123">
        <v>3342.75</v>
      </c>
      <c r="C57" s="123">
        <v>466.8</v>
      </c>
      <c r="D57" s="124">
        <f t="shared" si="1"/>
        <v>0.13964550145838009</v>
      </c>
      <c r="E57" s="123">
        <v>994.27300000000002</v>
      </c>
      <c r="F57" s="122">
        <v>2129.9764353041992</v>
      </c>
      <c r="I57" s="115"/>
      <c r="J57" s="115"/>
      <c r="K57" s="115"/>
      <c r="L57" s="115"/>
      <c r="M57" s="115"/>
      <c r="N57" s="115"/>
    </row>
    <row r="58" spans="1:17" s="114" customFormat="1" ht="12">
      <c r="A58" s="125" t="s">
        <v>55</v>
      </c>
      <c r="B58" s="123">
        <v>782.96</v>
      </c>
      <c r="C58" s="123">
        <v>161.33000000000001</v>
      </c>
      <c r="D58" s="124">
        <f t="shared" si="1"/>
        <v>0.20605139470726475</v>
      </c>
      <c r="E58" s="123">
        <v>357.97199999999998</v>
      </c>
      <c r="F58" s="122">
        <v>2218.8805553833758</v>
      </c>
      <c r="I58" s="115"/>
      <c r="J58" s="115"/>
      <c r="K58" s="115"/>
      <c r="L58" s="115"/>
      <c r="M58" s="115"/>
      <c r="N58" s="115"/>
    </row>
    <row r="59" spans="1:17" s="114" customFormat="1" ht="12">
      <c r="A59" s="125" t="s">
        <v>56</v>
      </c>
      <c r="B59" s="123">
        <v>2811.29</v>
      </c>
      <c r="C59" s="123">
        <v>401.44</v>
      </c>
      <c r="D59" s="124">
        <f t="shared" si="1"/>
        <v>0.14279565608670752</v>
      </c>
      <c r="E59" s="123">
        <v>873.35900000000004</v>
      </c>
      <c r="F59" s="122">
        <v>2175.5654643284179</v>
      </c>
      <c r="I59" s="115"/>
      <c r="J59" s="115"/>
      <c r="K59" s="115"/>
      <c r="L59" s="115"/>
      <c r="M59" s="115"/>
      <c r="N59" s="115"/>
    </row>
    <row r="60" spans="1:17" s="114" customFormat="1" ht="12">
      <c r="A60" s="125" t="s">
        <v>57</v>
      </c>
      <c r="B60" s="123">
        <v>279.93</v>
      </c>
      <c r="C60" s="123">
        <v>37.520000000000003</v>
      </c>
      <c r="D60" s="124">
        <f t="shared" si="1"/>
        <v>0.13403350837709427</v>
      </c>
      <c r="E60" s="123">
        <v>77.435000000000002</v>
      </c>
      <c r="F60" s="122">
        <v>2063.8326226012796</v>
      </c>
      <c r="I60" s="115"/>
      <c r="J60" s="115"/>
      <c r="K60" s="115"/>
      <c r="L60" s="115"/>
      <c r="M60" s="115"/>
      <c r="N60" s="115"/>
    </row>
    <row r="61" spans="1:17" s="114" customFormat="1" ht="12">
      <c r="A61" s="121" t="s">
        <v>71</v>
      </c>
      <c r="B61" s="119">
        <v>718.04</v>
      </c>
      <c r="C61" s="119">
        <v>23.85</v>
      </c>
      <c r="D61" s="120">
        <f t="shared" si="1"/>
        <v>3.3215419753774164E-2</v>
      </c>
      <c r="E61" s="119">
        <v>52.651000000000003</v>
      </c>
      <c r="F61" s="118">
        <v>2207.5890985324945</v>
      </c>
      <c r="I61" s="115"/>
      <c r="J61" s="115"/>
      <c r="K61" s="115"/>
      <c r="L61" s="115"/>
      <c r="M61" s="115"/>
      <c r="N61" s="115"/>
    </row>
    <row r="62" spans="1:17" s="114" customFormat="1" ht="12">
      <c r="A62" s="116"/>
      <c r="B62" s="117"/>
      <c r="C62" s="117"/>
      <c r="D62" s="116"/>
      <c r="E62" s="117"/>
      <c r="F62" s="116"/>
      <c r="I62" s="115"/>
      <c r="J62" s="115"/>
      <c r="K62" s="115"/>
      <c r="L62" s="115"/>
      <c r="M62" s="115"/>
      <c r="N62" s="115"/>
    </row>
    <row r="63" spans="1:17" s="111" customFormat="1" ht="12">
      <c r="A63" s="112" t="s">
        <v>159</v>
      </c>
      <c r="B63" s="112"/>
      <c r="C63" s="112"/>
      <c r="D63" s="112"/>
      <c r="E63" s="112"/>
      <c r="F63" s="112"/>
      <c r="I63" s="115"/>
      <c r="J63" s="115"/>
      <c r="K63" s="115"/>
      <c r="L63" s="115"/>
      <c r="M63" s="115"/>
      <c r="N63" s="115"/>
      <c r="O63" s="114"/>
      <c r="P63" s="114"/>
      <c r="Q63" s="114"/>
    </row>
    <row r="64" spans="1:17" s="111" customFormat="1" ht="12">
      <c r="A64" s="112" t="s">
        <v>160</v>
      </c>
      <c r="B64" s="112"/>
      <c r="C64" s="112"/>
      <c r="D64" s="112"/>
      <c r="E64" s="112"/>
      <c r="F64" s="112"/>
      <c r="I64" s="115"/>
      <c r="J64" s="115"/>
      <c r="K64" s="115"/>
      <c r="L64" s="114"/>
      <c r="M64" s="114"/>
      <c r="N64" s="114"/>
    </row>
    <row r="65" spans="1:14" s="111" customFormat="1" ht="12">
      <c r="A65" s="112" t="s">
        <v>161</v>
      </c>
      <c r="B65" s="112"/>
      <c r="C65" s="112"/>
      <c r="D65" s="112"/>
      <c r="E65" s="112"/>
      <c r="F65" s="112"/>
      <c r="I65" s="115"/>
      <c r="J65" s="115"/>
      <c r="K65" s="115"/>
      <c r="L65" s="114"/>
      <c r="M65" s="114"/>
      <c r="N65" s="114"/>
    </row>
    <row r="66" spans="1:14" s="111" customFormat="1" ht="12">
      <c r="A66" s="112" t="s">
        <v>162</v>
      </c>
      <c r="B66" s="112"/>
      <c r="C66" s="112"/>
      <c r="D66" s="112"/>
      <c r="E66" s="112"/>
      <c r="F66" s="112"/>
      <c r="I66" s="115"/>
      <c r="J66" s="115"/>
      <c r="K66" s="115"/>
      <c r="L66" s="114"/>
      <c r="M66" s="114"/>
      <c r="N66" s="114"/>
    </row>
    <row r="67" spans="1:14" s="111" customFormat="1" ht="11.25">
      <c r="A67" s="112" t="s">
        <v>163</v>
      </c>
      <c r="B67" s="112"/>
      <c r="C67" s="112"/>
      <c r="D67" s="112"/>
      <c r="E67" s="112"/>
      <c r="F67" s="112"/>
    </row>
    <row r="68" spans="1:14" s="111" customFormat="1" ht="11.25">
      <c r="A68" s="112" t="s">
        <v>164</v>
      </c>
      <c r="B68" s="112"/>
      <c r="C68" s="112"/>
      <c r="D68" s="112"/>
      <c r="E68" s="112"/>
      <c r="F68" s="112"/>
    </row>
    <row r="69" spans="1:14" s="111" customFormat="1" ht="11.25">
      <c r="A69" s="112" t="s">
        <v>165</v>
      </c>
      <c r="B69" s="112"/>
      <c r="C69" s="112"/>
      <c r="D69" s="112"/>
      <c r="E69" s="112"/>
      <c r="F69" s="112"/>
    </row>
    <row r="70" spans="1:14" s="111" customFormat="1" ht="11.25">
      <c r="A70" s="112" t="s">
        <v>203</v>
      </c>
      <c r="B70" s="112"/>
      <c r="C70" s="112"/>
      <c r="D70" s="112"/>
      <c r="E70" s="112"/>
      <c r="F70" s="112"/>
    </row>
    <row r="71" spans="1:14" s="111" customFormat="1" ht="11.25">
      <c r="A71" s="112" t="s">
        <v>167</v>
      </c>
      <c r="B71" s="112"/>
      <c r="C71" s="112"/>
      <c r="D71" s="112"/>
      <c r="E71" s="112"/>
      <c r="F71" s="112"/>
    </row>
    <row r="72" spans="1:14" s="111" customFormat="1" ht="11.25">
      <c r="A72" s="112" t="s">
        <v>168</v>
      </c>
      <c r="B72" s="112"/>
      <c r="C72" s="112"/>
      <c r="D72" s="112"/>
      <c r="E72" s="112"/>
      <c r="F72" s="112"/>
    </row>
    <row r="73" spans="1:14" s="111" customFormat="1" ht="11.25">
      <c r="A73" s="113" t="s">
        <v>169</v>
      </c>
      <c r="B73" s="112"/>
      <c r="C73" s="112"/>
      <c r="D73" s="112"/>
      <c r="E73" s="112"/>
      <c r="F73" s="112"/>
    </row>
    <row r="74" spans="1:14" s="111" customFormat="1" ht="11.25">
      <c r="A74" s="113" t="s">
        <v>170</v>
      </c>
      <c r="B74" s="112"/>
      <c r="C74" s="112"/>
      <c r="D74" s="112"/>
      <c r="E74" s="112"/>
      <c r="F74" s="112"/>
    </row>
    <row r="75" spans="1:14" s="111" customFormat="1" ht="11.25">
      <c r="A75" s="113" t="s">
        <v>171</v>
      </c>
      <c r="B75" s="112"/>
      <c r="C75" s="112"/>
      <c r="D75" s="112"/>
      <c r="E75" s="112"/>
      <c r="F75" s="112"/>
    </row>
    <row r="76" spans="1:14" s="111" customFormat="1" ht="11.25">
      <c r="A76" s="112" t="s">
        <v>172</v>
      </c>
      <c r="B76" s="112"/>
      <c r="C76" s="112"/>
      <c r="D76" s="112"/>
      <c r="E76" s="112"/>
      <c r="F76" s="112"/>
    </row>
    <row r="77" spans="1:14" s="111" customFormat="1" ht="11.25">
      <c r="A77" s="112" t="s">
        <v>173</v>
      </c>
      <c r="B77" s="112"/>
      <c r="C77" s="112"/>
      <c r="D77" s="112"/>
      <c r="E77" s="112"/>
      <c r="F77" s="112"/>
    </row>
    <row r="78" spans="1:14" s="111" customFormat="1" ht="11.25">
      <c r="A78" s="112" t="s">
        <v>174</v>
      </c>
      <c r="B78" s="112"/>
      <c r="C78" s="112"/>
      <c r="D78" s="112"/>
      <c r="E78" s="112"/>
      <c r="F78" s="112"/>
    </row>
    <row r="79" spans="1:14" s="111" customFormat="1" ht="11.25">
      <c r="A79" s="112" t="s">
        <v>175</v>
      </c>
      <c r="B79" s="112"/>
      <c r="C79" s="112"/>
      <c r="D79" s="112"/>
      <c r="E79" s="112"/>
      <c r="F79" s="112"/>
    </row>
    <row r="80" spans="1:14" s="111" customFormat="1" ht="11.25">
      <c r="A80" s="112" t="s">
        <v>176</v>
      </c>
      <c r="B80" s="112"/>
      <c r="C80" s="112"/>
      <c r="D80" s="112"/>
      <c r="E80" s="112"/>
      <c r="F80" s="112"/>
    </row>
    <row r="81" spans="1:6" s="111" customFormat="1" ht="11.25">
      <c r="A81" s="112" t="s">
        <v>177</v>
      </c>
      <c r="B81" s="112"/>
      <c r="C81" s="112"/>
      <c r="D81" s="112"/>
      <c r="E81" s="112"/>
      <c r="F81" s="112"/>
    </row>
    <row r="82" spans="1:6" s="111" customFormat="1" ht="11.25">
      <c r="A82" s="112" t="s">
        <v>198</v>
      </c>
      <c r="B82" s="112"/>
      <c r="C82" s="112"/>
      <c r="D82" s="112"/>
      <c r="E82" s="112"/>
      <c r="F82" s="112"/>
    </row>
    <row r="83" spans="1:6" s="111" customFormat="1" ht="11.25">
      <c r="A83" s="112" t="s">
        <v>179</v>
      </c>
      <c r="B83" s="112"/>
      <c r="C83" s="112"/>
      <c r="D83" s="112"/>
      <c r="E83" s="112"/>
      <c r="F83" s="112"/>
    </row>
  </sheetData>
  <printOptions horizontalCentered="1"/>
  <pageMargins left="0.75" right="0.75" top="1" bottom="1"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L83"/>
  <sheetViews>
    <sheetView showGridLines="0" zoomScaleNormal="100" workbookViewId="0">
      <selection activeCell="A71" sqref="A71"/>
    </sheetView>
  </sheetViews>
  <sheetFormatPr defaultRowHeight="12.75"/>
  <cols>
    <col min="1" max="1" width="19.28515625" style="34" customWidth="1"/>
    <col min="2" max="6" width="12" style="34" customWidth="1"/>
    <col min="7" max="7" width="4.28515625" style="35" customWidth="1"/>
    <col min="8" max="16384" width="9.140625" style="35"/>
  </cols>
  <sheetData>
    <row r="1" spans="1:64" s="3" customFormat="1" ht="12">
      <c r="A1" s="1">
        <v>42398</v>
      </c>
      <c r="B1" s="2"/>
      <c r="C1" s="2"/>
      <c r="D1" s="2"/>
      <c r="E1" s="2"/>
      <c r="F1" s="2"/>
    </row>
    <row r="2" spans="1:64" s="3" customFormat="1" ht="12">
      <c r="A2" s="4" t="s">
        <v>196</v>
      </c>
      <c r="B2" s="4"/>
      <c r="C2" s="4"/>
      <c r="D2" s="4"/>
      <c r="E2" s="4"/>
      <c r="F2" s="4"/>
    </row>
    <row r="3" spans="1:64" s="3" customFormat="1" thickBot="1">
      <c r="A3" s="2"/>
      <c r="B3" s="2"/>
      <c r="C3" s="2"/>
      <c r="D3" s="2"/>
      <c r="E3" s="2"/>
      <c r="F3" s="2"/>
    </row>
    <row r="4" spans="1:64" s="3" customFormat="1" thickTop="1">
      <c r="A4" s="5"/>
      <c r="B4" s="6" t="s">
        <v>66</v>
      </c>
      <c r="C4" s="6" t="s">
        <v>2</v>
      </c>
      <c r="D4" s="6"/>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2">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2">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2">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2">
      <c r="A9" s="17" t="s">
        <v>155</v>
      </c>
      <c r="B9" s="18">
        <v>146542.5</v>
      </c>
      <c r="C9" s="18">
        <v>28487.09</v>
      </c>
      <c r="D9" s="19">
        <f t="shared" ref="D9:D61" si="0">C9/B9</f>
        <v>0.19439473190371395</v>
      </c>
      <c r="E9" s="18">
        <v>67276.706000000006</v>
      </c>
      <c r="F9" s="20">
        <f t="shared" ref="F9:F61" si="1">E9*1000/C9</f>
        <v>2361.6559641577992</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2">
      <c r="A10" s="21" t="s">
        <v>7</v>
      </c>
      <c r="B10" s="22">
        <v>2048.73</v>
      </c>
      <c r="C10" s="22">
        <v>536.12</v>
      </c>
      <c r="D10" s="23">
        <f t="shared" si="0"/>
        <v>0.26168406769071573</v>
      </c>
      <c r="E10" s="22">
        <v>1437.905</v>
      </c>
      <c r="F10" s="24">
        <f t="shared" si="1"/>
        <v>2682.0581213161231</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2">
      <c r="A11" s="21" t="s">
        <v>8</v>
      </c>
      <c r="B11" s="22">
        <v>359.14</v>
      </c>
      <c r="C11" s="22">
        <v>51.8</v>
      </c>
      <c r="D11" s="23">
        <f t="shared" si="0"/>
        <v>0.14423344656679846</v>
      </c>
      <c r="E11" s="22">
        <v>103.91</v>
      </c>
      <c r="F11" s="24">
        <f t="shared" si="1"/>
        <v>2005.984555984556</v>
      </c>
      <c r="J11" s="105"/>
      <c r="K11" s="105"/>
      <c r="L11" s="105"/>
      <c r="M11" s="105"/>
      <c r="N11" s="105"/>
    </row>
    <row r="12" spans="1:64" s="3" customFormat="1" ht="12">
      <c r="A12" s="21" t="s">
        <v>9</v>
      </c>
      <c r="B12" s="22">
        <v>2813.63</v>
      </c>
      <c r="C12" s="22">
        <v>600.34</v>
      </c>
      <c r="D12" s="23">
        <f t="shared" si="0"/>
        <v>0.21336849550225154</v>
      </c>
      <c r="E12" s="22">
        <v>1489.3230000000001</v>
      </c>
      <c r="F12" s="24">
        <f t="shared" si="1"/>
        <v>2480.7992137788583</v>
      </c>
      <c r="J12" s="105"/>
      <c r="K12" s="105"/>
      <c r="L12" s="105"/>
      <c r="M12" s="105"/>
      <c r="N12" s="105"/>
    </row>
    <row r="13" spans="1:64" s="3" customFormat="1" ht="12">
      <c r="A13" s="21" t="s">
        <v>10</v>
      </c>
      <c r="B13" s="22">
        <v>1220.23</v>
      </c>
      <c r="C13" s="22">
        <v>314.74</v>
      </c>
      <c r="D13" s="23">
        <f t="shared" si="0"/>
        <v>0.25793497947108335</v>
      </c>
      <c r="E13" s="22">
        <v>789.31700000000001</v>
      </c>
      <c r="F13" s="24">
        <f t="shared" si="1"/>
        <v>2507.8382156700768</v>
      </c>
      <c r="J13" s="105"/>
      <c r="K13" s="105"/>
      <c r="L13" s="105"/>
      <c r="M13" s="105"/>
      <c r="N13" s="105"/>
    </row>
    <row r="14" spans="1:64" s="3" customFormat="1" ht="12">
      <c r="A14" s="21" t="s">
        <v>11</v>
      </c>
      <c r="B14" s="22">
        <v>17171.740000000002</v>
      </c>
      <c r="C14" s="22">
        <v>3314.7</v>
      </c>
      <c r="D14" s="23">
        <f t="shared" si="0"/>
        <v>0.19303227279239027</v>
      </c>
      <c r="E14" s="22">
        <v>7670.2730000000001</v>
      </c>
      <c r="F14" s="24">
        <f t="shared" si="1"/>
        <v>2314.0172564636318</v>
      </c>
      <c r="I14" s="105"/>
      <c r="J14" s="105"/>
      <c r="K14" s="105"/>
      <c r="L14" s="105"/>
      <c r="M14" s="105"/>
      <c r="N14" s="105"/>
    </row>
    <row r="15" spans="1:64" s="3" customFormat="1" ht="12">
      <c r="A15" s="21" t="s">
        <v>12</v>
      </c>
      <c r="B15" s="22">
        <v>2502.9499999999998</v>
      </c>
      <c r="C15" s="22">
        <v>382.85</v>
      </c>
      <c r="D15" s="23">
        <f t="shared" si="0"/>
        <v>0.15295950778081865</v>
      </c>
      <c r="E15" s="22">
        <v>813.30399999999997</v>
      </c>
      <c r="F15" s="24">
        <f t="shared" si="1"/>
        <v>2124.3411257672715</v>
      </c>
      <c r="I15" s="105"/>
      <c r="J15" s="105"/>
      <c r="K15" s="105"/>
      <c r="L15" s="105"/>
      <c r="M15" s="105"/>
      <c r="N15" s="105"/>
    </row>
    <row r="16" spans="1:64" s="3" customFormat="1" ht="12">
      <c r="A16" s="21" t="s">
        <v>13</v>
      </c>
      <c r="B16" s="22">
        <v>1749.6</v>
      </c>
      <c r="C16" s="22">
        <v>232.19</v>
      </c>
      <c r="D16" s="23">
        <f t="shared" si="0"/>
        <v>0.1327103337905807</v>
      </c>
      <c r="E16" s="22">
        <v>489.15800000000002</v>
      </c>
      <c r="F16" s="24">
        <f t="shared" si="1"/>
        <v>2106.7143287824629</v>
      </c>
      <c r="I16" s="105"/>
      <c r="J16" s="105"/>
      <c r="K16" s="105"/>
      <c r="L16" s="105"/>
      <c r="M16" s="105"/>
      <c r="N16" s="105"/>
    </row>
    <row r="17" spans="1:14" s="3" customFormat="1" ht="12">
      <c r="A17" s="21" t="s">
        <v>14</v>
      </c>
      <c r="B17" s="22">
        <v>439.68</v>
      </c>
      <c r="C17" s="22">
        <v>76.59</v>
      </c>
      <c r="D17" s="23">
        <f t="shared" si="0"/>
        <v>0.17419486899563319</v>
      </c>
      <c r="E17" s="22">
        <v>174.09899999999999</v>
      </c>
      <c r="F17" s="24">
        <f t="shared" si="1"/>
        <v>2273.1296513905208</v>
      </c>
      <c r="I17" s="105"/>
      <c r="J17" s="105"/>
      <c r="K17" s="105"/>
      <c r="L17" s="105"/>
      <c r="M17" s="105"/>
      <c r="N17" s="105"/>
    </row>
    <row r="18" spans="1:14" s="3" customFormat="1" ht="12">
      <c r="A18" s="21" t="s">
        <v>15</v>
      </c>
      <c r="B18" s="22">
        <v>331.05</v>
      </c>
      <c r="C18" s="22">
        <v>56.65</v>
      </c>
      <c r="D18" s="23">
        <f t="shared" si="0"/>
        <v>0.1711221869808186</v>
      </c>
      <c r="E18" s="22">
        <v>128.37299999999999</v>
      </c>
      <c r="F18" s="24">
        <f t="shared" si="1"/>
        <v>2266.0723742277137</v>
      </c>
      <c r="I18" s="105"/>
      <c r="J18" s="105"/>
      <c r="K18" s="105"/>
      <c r="L18" s="105"/>
      <c r="M18" s="105"/>
      <c r="N18" s="105"/>
    </row>
    <row r="19" spans="1:14" s="3" customFormat="1" ht="12">
      <c r="A19" s="21" t="s">
        <v>16</v>
      </c>
      <c r="B19" s="22">
        <v>9316.27</v>
      </c>
      <c r="C19" s="22">
        <v>2234.4299999999998</v>
      </c>
      <c r="D19" s="23">
        <f t="shared" si="0"/>
        <v>0.23984169630120206</v>
      </c>
      <c r="E19" s="22">
        <v>5352.6239999999998</v>
      </c>
      <c r="F19" s="24">
        <f t="shared" si="1"/>
        <v>2395.5210053570713</v>
      </c>
      <c r="I19" s="105"/>
      <c r="J19" s="105"/>
      <c r="K19" s="105"/>
      <c r="L19" s="105"/>
      <c r="M19" s="105"/>
      <c r="N19" s="105"/>
    </row>
    <row r="20" spans="1:14" s="3" customFormat="1" ht="12">
      <c r="A20" s="21" t="s">
        <v>17</v>
      </c>
      <c r="B20" s="22">
        <v>4358.72</v>
      </c>
      <c r="C20" s="22">
        <v>1148.03</v>
      </c>
      <c r="D20" s="23">
        <f t="shared" si="0"/>
        <v>0.26338695763893988</v>
      </c>
      <c r="E20" s="22">
        <v>3029.0859999999998</v>
      </c>
      <c r="F20" s="24">
        <f t="shared" si="1"/>
        <v>2638.5077045024955</v>
      </c>
      <c r="I20" s="105"/>
      <c r="J20" s="105"/>
      <c r="K20" s="105"/>
      <c r="L20" s="105"/>
      <c r="M20" s="105"/>
      <c r="N20" s="105"/>
    </row>
    <row r="21" spans="1:14" s="3" customFormat="1" ht="12">
      <c r="A21" s="21" t="s">
        <v>18</v>
      </c>
      <c r="B21" s="22">
        <v>675.28</v>
      </c>
      <c r="C21" s="22">
        <v>116.11</v>
      </c>
      <c r="D21" s="23">
        <f t="shared" si="0"/>
        <v>0.17194349010780713</v>
      </c>
      <c r="E21" s="22">
        <v>247.42599999999999</v>
      </c>
      <c r="F21" s="24">
        <f t="shared" si="1"/>
        <v>2130.9620187752994</v>
      </c>
      <c r="I21" s="105"/>
      <c r="J21" s="105"/>
      <c r="K21" s="105"/>
      <c r="L21" s="105"/>
      <c r="M21" s="105"/>
      <c r="N21" s="105"/>
    </row>
    <row r="22" spans="1:14" s="3" customFormat="1" ht="12">
      <c r="A22" s="21" t="s">
        <v>19</v>
      </c>
      <c r="B22" s="22">
        <v>691.62</v>
      </c>
      <c r="C22" s="22">
        <v>141.99</v>
      </c>
      <c r="D22" s="23">
        <f t="shared" si="0"/>
        <v>0.20530059859460398</v>
      </c>
      <c r="E22" s="22">
        <v>319.09100000000001</v>
      </c>
      <c r="F22" s="24">
        <f t="shared" si="1"/>
        <v>2247.2779773223465</v>
      </c>
      <c r="I22" s="105"/>
      <c r="J22" s="105"/>
      <c r="K22" s="105"/>
      <c r="L22" s="105"/>
      <c r="M22" s="105"/>
      <c r="N22" s="105"/>
    </row>
    <row r="23" spans="1:14" s="3" customFormat="1" ht="12">
      <c r="A23" s="21" t="s">
        <v>20</v>
      </c>
      <c r="B23" s="22">
        <v>6100.68</v>
      </c>
      <c r="C23" s="22">
        <v>1059.29</v>
      </c>
      <c r="D23" s="23">
        <f t="shared" si="0"/>
        <v>0.17363474235658974</v>
      </c>
      <c r="E23" s="22">
        <v>2539.201</v>
      </c>
      <c r="F23" s="24">
        <f t="shared" si="1"/>
        <v>2397.0782316457248</v>
      </c>
      <c r="I23" s="105"/>
      <c r="J23" s="105"/>
      <c r="K23" s="105"/>
      <c r="L23" s="105"/>
      <c r="M23" s="105"/>
      <c r="N23" s="105"/>
    </row>
    <row r="24" spans="1:14" s="3" customFormat="1" ht="12">
      <c r="A24" s="21" t="s">
        <v>21</v>
      </c>
      <c r="B24" s="22">
        <v>3047.72</v>
      </c>
      <c r="C24" s="22">
        <v>575.65</v>
      </c>
      <c r="D24" s="23">
        <f t="shared" si="0"/>
        <v>0.18887889963644955</v>
      </c>
      <c r="E24" s="22">
        <v>1334.191</v>
      </c>
      <c r="F24" s="24">
        <f t="shared" si="1"/>
        <v>2317.7121514809346</v>
      </c>
      <c r="I24" s="105"/>
      <c r="J24" s="105"/>
      <c r="K24" s="105"/>
      <c r="L24" s="105"/>
      <c r="M24" s="105"/>
      <c r="N24" s="105"/>
    </row>
    <row r="25" spans="1:14" s="3" customFormat="1" ht="12">
      <c r="A25" s="21" t="s">
        <v>22</v>
      </c>
      <c r="B25" s="22">
        <v>1434.62</v>
      </c>
      <c r="C25" s="22">
        <v>219.88</v>
      </c>
      <c r="D25" s="23">
        <f t="shared" si="0"/>
        <v>0.1532670672373172</v>
      </c>
      <c r="E25" s="22">
        <v>473.52300000000002</v>
      </c>
      <c r="F25" s="24">
        <f t="shared" si="1"/>
        <v>2153.5519374204114</v>
      </c>
      <c r="I25" s="105"/>
      <c r="J25" s="105"/>
      <c r="K25" s="105"/>
      <c r="L25" s="105"/>
      <c r="M25" s="105"/>
      <c r="N25" s="105"/>
    </row>
    <row r="26" spans="1:14" s="3" customFormat="1" ht="12">
      <c r="A26" s="21" t="s">
        <v>23</v>
      </c>
      <c r="B26" s="22">
        <v>1325.72</v>
      </c>
      <c r="C26" s="22">
        <v>223.44</v>
      </c>
      <c r="D26" s="23">
        <f t="shared" si="0"/>
        <v>0.16854237697251304</v>
      </c>
      <c r="E26" s="22">
        <v>507.57400000000001</v>
      </c>
      <c r="F26" s="24">
        <f t="shared" si="1"/>
        <v>2271.6344432509845</v>
      </c>
      <c r="I26" s="105"/>
      <c r="J26" s="105"/>
      <c r="K26" s="105"/>
      <c r="L26" s="105"/>
      <c r="M26" s="105"/>
      <c r="N26" s="105"/>
    </row>
    <row r="27" spans="1:14" s="3" customFormat="1" ht="12">
      <c r="A27" s="21" t="s">
        <v>24</v>
      </c>
      <c r="B27" s="22">
        <v>1886.17</v>
      </c>
      <c r="C27" s="22">
        <v>423.32</v>
      </c>
      <c r="D27" s="23">
        <f t="shared" si="0"/>
        <v>0.22443364065805307</v>
      </c>
      <c r="E27" s="22">
        <v>980.404</v>
      </c>
      <c r="F27" s="24">
        <f t="shared" si="1"/>
        <v>2315.9879051308703</v>
      </c>
      <c r="I27" s="105"/>
      <c r="J27" s="105"/>
      <c r="K27" s="105"/>
      <c r="L27" s="105"/>
      <c r="M27" s="105"/>
      <c r="N27" s="105"/>
    </row>
    <row r="28" spans="1:14" s="3" customFormat="1" ht="12">
      <c r="A28" s="21" t="s">
        <v>25</v>
      </c>
      <c r="B28" s="22">
        <v>2004.32</v>
      </c>
      <c r="C28" s="22">
        <v>541.04</v>
      </c>
      <c r="D28" s="23">
        <f t="shared" si="0"/>
        <v>0.2699369362177696</v>
      </c>
      <c r="E28" s="22">
        <v>1454.0450000000001</v>
      </c>
      <c r="F28" s="24">
        <f t="shared" si="1"/>
        <v>2687.5</v>
      </c>
      <c r="I28" s="105"/>
      <c r="J28" s="105"/>
      <c r="K28" s="105"/>
      <c r="L28" s="105"/>
      <c r="M28" s="105"/>
      <c r="N28" s="105"/>
    </row>
    <row r="29" spans="1:14" s="3" customFormat="1" ht="12">
      <c r="A29" s="21" t="s">
        <v>26</v>
      </c>
      <c r="B29" s="22">
        <v>635.87</v>
      </c>
      <c r="C29" s="22">
        <v>107.12</v>
      </c>
      <c r="D29" s="23">
        <f t="shared" si="0"/>
        <v>0.16846210703445674</v>
      </c>
      <c r="E29" s="22">
        <v>214.42500000000001</v>
      </c>
      <c r="F29" s="24">
        <f t="shared" si="1"/>
        <v>2001.7270351008215</v>
      </c>
      <c r="I29" s="105"/>
      <c r="J29" s="105"/>
      <c r="K29" s="105"/>
      <c r="L29" s="105"/>
      <c r="M29" s="105"/>
      <c r="N29" s="105"/>
    </row>
    <row r="30" spans="1:14" s="3" customFormat="1" ht="12">
      <c r="A30" s="21" t="s">
        <v>27</v>
      </c>
      <c r="B30" s="22">
        <v>2941.92</v>
      </c>
      <c r="C30" s="22">
        <v>440.98</v>
      </c>
      <c r="D30" s="23">
        <f t="shared" si="0"/>
        <v>0.14989530646652527</v>
      </c>
      <c r="E30" s="22">
        <v>991.13499999999999</v>
      </c>
      <c r="F30" s="24">
        <f t="shared" si="1"/>
        <v>2247.5735861036783</v>
      </c>
      <c r="I30" s="105"/>
      <c r="J30" s="105"/>
      <c r="K30" s="105"/>
      <c r="L30" s="105"/>
      <c r="M30" s="105"/>
      <c r="N30" s="105"/>
    </row>
    <row r="31" spans="1:14" s="3" customFormat="1" ht="12">
      <c r="A31" s="21" t="s">
        <v>28</v>
      </c>
      <c r="B31" s="22">
        <v>3301.03</v>
      </c>
      <c r="C31" s="22">
        <v>426.95</v>
      </c>
      <c r="D31" s="23">
        <f t="shared" si="0"/>
        <v>0.12933841861479597</v>
      </c>
      <c r="E31" s="22">
        <v>860.90800000000002</v>
      </c>
      <c r="F31" s="24">
        <f t="shared" si="1"/>
        <v>2016.4141000117111</v>
      </c>
      <c r="I31" s="105"/>
      <c r="J31" s="105"/>
      <c r="K31" s="105"/>
      <c r="L31" s="105"/>
      <c r="M31" s="105"/>
      <c r="N31" s="105"/>
    </row>
    <row r="32" spans="1:14" s="3" customFormat="1" ht="12">
      <c r="A32" s="21" t="s">
        <v>29</v>
      </c>
      <c r="B32" s="22">
        <v>4656.84</v>
      </c>
      <c r="C32" s="22">
        <v>856.08</v>
      </c>
      <c r="D32" s="23">
        <f t="shared" si="0"/>
        <v>0.18383281366763729</v>
      </c>
      <c r="E32" s="22">
        <v>2010.28</v>
      </c>
      <c r="F32" s="24">
        <f t="shared" si="1"/>
        <v>2348.2384823848238</v>
      </c>
      <c r="I32" s="105"/>
      <c r="J32" s="105"/>
      <c r="K32" s="105"/>
      <c r="L32" s="105"/>
      <c r="M32" s="105"/>
      <c r="N32" s="105"/>
    </row>
    <row r="33" spans="1:14" s="3" customFormat="1" ht="12">
      <c r="A33" s="21" t="s">
        <v>30</v>
      </c>
      <c r="B33" s="22">
        <v>2653.42</v>
      </c>
      <c r="C33" s="22">
        <v>361.12</v>
      </c>
      <c r="D33" s="23">
        <f t="shared" si="0"/>
        <v>0.13609605716396198</v>
      </c>
      <c r="E33" s="22">
        <v>752.90899999999999</v>
      </c>
      <c r="F33" s="24">
        <f t="shared" si="1"/>
        <v>2084.9274479397432</v>
      </c>
      <c r="I33" s="105"/>
      <c r="J33" s="105"/>
      <c r="K33" s="105"/>
      <c r="L33" s="105"/>
      <c r="M33" s="105"/>
      <c r="N33" s="105"/>
    </row>
    <row r="34" spans="1:14" s="3" customFormat="1" ht="12">
      <c r="A34" s="21" t="s">
        <v>31</v>
      </c>
      <c r="B34" s="22">
        <v>1245.6600000000001</v>
      </c>
      <c r="C34" s="22">
        <v>403.62</v>
      </c>
      <c r="D34" s="23">
        <f t="shared" si="0"/>
        <v>0.32402100091517749</v>
      </c>
      <c r="E34" s="22">
        <v>1118.1890000000001</v>
      </c>
      <c r="F34" s="24">
        <f t="shared" si="1"/>
        <v>2770.4003765918437</v>
      </c>
      <c r="I34" s="105"/>
      <c r="J34" s="105"/>
      <c r="K34" s="105"/>
      <c r="L34" s="105"/>
      <c r="M34" s="105"/>
      <c r="N34" s="105"/>
    </row>
    <row r="35" spans="1:14" s="3" customFormat="1" ht="12">
      <c r="A35" s="21" t="s">
        <v>32</v>
      </c>
      <c r="B35" s="22">
        <v>2743.08</v>
      </c>
      <c r="C35" s="22">
        <v>542.72</v>
      </c>
      <c r="D35" s="23">
        <f t="shared" si="0"/>
        <v>0.19785059130612306</v>
      </c>
      <c r="E35" s="22">
        <v>1267.252</v>
      </c>
      <c r="F35" s="24">
        <f t="shared" si="1"/>
        <v>2335.0014740566035</v>
      </c>
      <c r="I35" s="105"/>
      <c r="J35" s="105"/>
      <c r="K35" s="105"/>
      <c r="L35" s="105"/>
      <c r="M35" s="105"/>
      <c r="N35" s="105"/>
    </row>
    <row r="36" spans="1:14" s="3" customFormat="1" ht="12">
      <c r="A36" s="21" t="s">
        <v>33</v>
      </c>
      <c r="B36" s="22">
        <v>487.64</v>
      </c>
      <c r="C36" s="22">
        <v>85.18</v>
      </c>
      <c r="D36" s="23">
        <f t="shared" si="0"/>
        <v>0.17467804117791816</v>
      </c>
      <c r="E36" s="22">
        <v>175.065</v>
      </c>
      <c r="F36" s="24">
        <f t="shared" si="1"/>
        <v>2055.2359708851841</v>
      </c>
      <c r="I36" s="105"/>
      <c r="J36" s="105"/>
      <c r="K36" s="105"/>
      <c r="L36" s="105"/>
      <c r="M36" s="105"/>
      <c r="N36" s="105"/>
    </row>
    <row r="37" spans="1:14" s="3" customFormat="1" ht="12">
      <c r="A37" s="21" t="s">
        <v>34</v>
      </c>
      <c r="B37" s="22">
        <v>880.09</v>
      </c>
      <c r="C37" s="22">
        <v>141.66999999999999</v>
      </c>
      <c r="D37" s="23">
        <f t="shared" si="0"/>
        <v>0.16097217330045788</v>
      </c>
      <c r="E37" s="22">
        <v>317.39600000000002</v>
      </c>
      <c r="F37" s="24">
        <f t="shared" si="1"/>
        <v>2240.3896378908735</v>
      </c>
      <c r="I37" s="105"/>
      <c r="J37" s="105"/>
      <c r="K37" s="105"/>
      <c r="L37" s="105"/>
      <c r="M37" s="105"/>
      <c r="N37" s="105"/>
    </row>
    <row r="38" spans="1:14" s="3" customFormat="1" ht="12">
      <c r="A38" s="21" t="s">
        <v>35</v>
      </c>
      <c r="B38" s="22">
        <v>1307.6500000000001</v>
      </c>
      <c r="C38" s="22">
        <v>261.62</v>
      </c>
      <c r="D38" s="23">
        <f t="shared" si="0"/>
        <v>0.20006882575612739</v>
      </c>
      <c r="E38" s="22">
        <v>606.04</v>
      </c>
      <c r="F38" s="24">
        <f t="shared" si="1"/>
        <v>2316.4895650179651</v>
      </c>
      <c r="I38" s="105"/>
      <c r="J38" s="105"/>
      <c r="K38" s="105"/>
      <c r="L38" s="105"/>
      <c r="M38" s="105"/>
      <c r="N38" s="105"/>
    </row>
    <row r="39" spans="1:14" s="3" customFormat="1" ht="12">
      <c r="A39" s="21" t="s">
        <v>36</v>
      </c>
      <c r="B39" s="22">
        <v>681.76</v>
      </c>
      <c r="C39" s="22">
        <v>83.68</v>
      </c>
      <c r="D39" s="23">
        <f t="shared" si="0"/>
        <v>0.12274114057732928</v>
      </c>
      <c r="E39" s="22">
        <v>158.584</v>
      </c>
      <c r="F39" s="24">
        <f t="shared" si="1"/>
        <v>1895.1242829827913</v>
      </c>
      <c r="I39" s="105"/>
      <c r="J39" s="105"/>
      <c r="K39" s="105"/>
      <c r="L39" s="105"/>
      <c r="M39" s="105"/>
      <c r="N39" s="105"/>
    </row>
    <row r="40" spans="1:14" s="3" customFormat="1" ht="12">
      <c r="A40" s="21" t="s">
        <v>37</v>
      </c>
      <c r="B40" s="22">
        <v>4326.88</v>
      </c>
      <c r="C40" s="22">
        <v>630.1</v>
      </c>
      <c r="D40" s="23">
        <f t="shared" si="0"/>
        <v>0.14562456088451725</v>
      </c>
      <c r="E40" s="22">
        <v>1415.1690000000001</v>
      </c>
      <c r="F40" s="24">
        <f t="shared" si="1"/>
        <v>2245.9435010315824</v>
      </c>
      <c r="I40" s="105"/>
      <c r="J40" s="105"/>
      <c r="K40" s="105"/>
      <c r="L40" s="105"/>
      <c r="M40" s="105"/>
      <c r="N40" s="105"/>
    </row>
    <row r="41" spans="1:14" s="3" customFormat="1" ht="12">
      <c r="A41" s="21" t="s">
        <v>38</v>
      </c>
      <c r="B41" s="22">
        <v>905.73</v>
      </c>
      <c r="C41" s="22">
        <v>223.56</v>
      </c>
      <c r="D41" s="23">
        <f t="shared" si="0"/>
        <v>0.24682852505713623</v>
      </c>
      <c r="E41" s="22">
        <v>528.23900000000003</v>
      </c>
      <c r="F41" s="24">
        <f t="shared" si="1"/>
        <v>2362.851136160315</v>
      </c>
      <c r="I41" s="105"/>
      <c r="J41" s="105"/>
      <c r="K41" s="105"/>
      <c r="L41" s="105"/>
      <c r="M41" s="105"/>
      <c r="N41" s="105"/>
    </row>
    <row r="42" spans="1:14" s="3" customFormat="1" ht="12">
      <c r="A42" s="21" t="s">
        <v>39</v>
      </c>
      <c r="B42" s="22">
        <v>9442.85</v>
      </c>
      <c r="C42" s="22">
        <v>1859</v>
      </c>
      <c r="D42" s="23">
        <f t="shared" si="0"/>
        <v>0.19686853015773839</v>
      </c>
      <c r="E42" s="22">
        <v>4225.9840000000004</v>
      </c>
      <c r="F42" s="24">
        <f t="shared" si="1"/>
        <v>2273.256589564282</v>
      </c>
      <c r="I42" s="105"/>
      <c r="J42" s="105"/>
      <c r="K42" s="105"/>
      <c r="L42" s="105"/>
      <c r="M42" s="105"/>
      <c r="N42" s="105"/>
    </row>
    <row r="43" spans="1:14" s="3" customFormat="1" ht="12">
      <c r="A43" s="21" t="s">
        <v>40</v>
      </c>
      <c r="B43" s="22">
        <v>4335.84</v>
      </c>
      <c r="C43" s="22">
        <v>972.7</v>
      </c>
      <c r="D43" s="23">
        <f t="shared" si="0"/>
        <v>0.22433945902062807</v>
      </c>
      <c r="E43" s="22">
        <v>2349.5219999999999</v>
      </c>
      <c r="F43" s="24">
        <f t="shared" si="1"/>
        <v>2415.4641718926696</v>
      </c>
      <c r="I43" s="105"/>
      <c r="J43" s="105"/>
      <c r="K43" s="105"/>
      <c r="L43" s="105"/>
      <c r="M43" s="105"/>
      <c r="N43" s="105"/>
    </row>
    <row r="44" spans="1:14" s="3" customFormat="1" ht="12">
      <c r="A44" s="21" t="s">
        <v>41</v>
      </c>
      <c r="B44" s="22">
        <v>361.85</v>
      </c>
      <c r="C44" s="22">
        <v>44.83</v>
      </c>
      <c r="D44" s="23">
        <f t="shared" si="0"/>
        <v>0.12389111510294319</v>
      </c>
      <c r="E44" s="22">
        <v>90.88</v>
      </c>
      <c r="F44" s="24">
        <f t="shared" si="1"/>
        <v>2027.2139192505019</v>
      </c>
      <c r="I44" s="105"/>
      <c r="J44" s="105"/>
      <c r="K44" s="105"/>
      <c r="L44" s="105"/>
      <c r="M44" s="105"/>
      <c r="N44" s="105"/>
    </row>
    <row r="45" spans="1:14" s="3" customFormat="1" ht="12">
      <c r="A45" s="21" t="s">
        <v>42</v>
      </c>
      <c r="B45" s="22">
        <v>5536.9</v>
      </c>
      <c r="C45" s="22">
        <v>997.93</v>
      </c>
      <c r="D45" s="23">
        <f t="shared" si="0"/>
        <v>0.18023262114179414</v>
      </c>
      <c r="E45" s="22">
        <v>2326.4470000000001</v>
      </c>
      <c r="F45" s="24">
        <f t="shared" si="1"/>
        <v>2331.2727345605404</v>
      </c>
      <c r="I45" s="105"/>
      <c r="J45" s="105"/>
      <c r="K45" s="105"/>
      <c r="L45" s="105"/>
      <c r="M45" s="105"/>
      <c r="N45" s="105"/>
    </row>
    <row r="46" spans="1:14" s="3" customFormat="1" ht="12">
      <c r="A46" s="21" t="s">
        <v>43</v>
      </c>
      <c r="B46" s="22">
        <v>1630.7</v>
      </c>
      <c r="C46" s="22">
        <v>355.05</v>
      </c>
      <c r="D46" s="23">
        <f t="shared" si="0"/>
        <v>0.21772858281719507</v>
      </c>
      <c r="E46" s="22">
        <v>853.98699999999997</v>
      </c>
      <c r="F46" s="24">
        <f t="shared" si="1"/>
        <v>2405.2584143078439</v>
      </c>
      <c r="I46" s="105"/>
      <c r="J46" s="105"/>
      <c r="K46" s="105"/>
      <c r="L46" s="105"/>
      <c r="M46" s="105"/>
      <c r="N46" s="105"/>
    </row>
    <row r="47" spans="1:14" s="3" customFormat="1" ht="12">
      <c r="A47" s="21" t="s">
        <v>44</v>
      </c>
      <c r="B47" s="22">
        <v>1793.89</v>
      </c>
      <c r="C47" s="22">
        <v>298.33999999999997</v>
      </c>
      <c r="D47" s="23">
        <f t="shared" si="0"/>
        <v>0.16630897100714087</v>
      </c>
      <c r="E47" s="22">
        <v>614.02200000000005</v>
      </c>
      <c r="F47" s="24">
        <f t="shared" si="1"/>
        <v>2058.1283099819002</v>
      </c>
      <c r="I47" s="105"/>
      <c r="J47" s="105"/>
      <c r="K47" s="105"/>
      <c r="L47" s="105"/>
      <c r="M47" s="105"/>
      <c r="N47" s="105"/>
    </row>
    <row r="48" spans="1:14" s="3" customFormat="1" ht="12">
      <c r="A48" s="21" t="s">
        <v>45</v>
      </c>
      <c r="B48" s="22">
        <v>6153.51</v>
      </c>
      <c r="C48" s="22">
        <v>973.46</v>
      </c>
      <c r="D48" s="23">
        <f t="shared" si="0"/>
        <v>0.15819589145057047</v>
      </c>
      <c r="E48" s="22">
        <v>2102.875</v>
      </c>
      <c r="F48" s="24">
        <f t="shared" si="1"/>
        <v>2160.2068908840629</v>
      </c>
      <c r="I48" s="105"/>
      <c r="J48" s="105"/>
      <c r="K48" s="105"/>
      <c r="L48" s="105"/>
      <c r="M48" s="105"/>
      <c r="N48" s="105"/>
    </row>
    <row r="49" spans="1:17" s="3" customFormat="1" ht="12">
      <c r="A49" s="21" t="s">
        <v>46</v>
      </c>
      <c r="B49" s="22">
        <v>517.84</v>
      </c>
      <c r="C49" s="22">
        <v>88.21</v>
      </c>
      <c r="D49" s="23">
        <f t="shared" si="0"/>
        <v>0.17034219063803488</v>
      </c>
      <c r="E49" s="22">
        <v>196.572</v>
      </c>
      <c r="F49" s="24">
        <f t="shared" si="1"/>
        <v>2228.4548237161321</v>
      </c>
      <c r="I49" s="105"/>
      <c r="J49" s="105"/>
      <c r="K49" s="105"/>
      <c r="L49" s="105"/>
      <c r="M49" s="105"/>
      <c r="N49" s="105"/>
    </row>
    <row r="50" spans="1:17" s="3" customFormat="1" ht="12">
      <c r="A50" s="21" t="s">
        <v>47</v>
      </c>
      <c r="B50" s="22">
        <v>2106.06</v>
      </c>
      <c r="C50" s="22">
        <v>514.46</v>
      </c>
      <c r="D50" s="23">
        <f t="shared" si="0"/>
        <v>0.24427604151828536</v>
      </c>
      <c r="E50" s="22">
        <v>1266.079</v>
      </c>
      <c r="F50" s="24">
        <f t="shared" si="1"/>
        <v>2460.9862768728372</v>
      </c>
      <c r="I50" s="105"/>
      <c r="J50" s="105"/>
      <c r="K50" s="105"/>
      <c r="L50" s="105"/>
      <c r="M50" s="105"/>
      <c r="N50" s="105"/>
    </row>
    <row r="51" spans="1:17" s="3" customFormat="1" ht="12">
      <c r="A51" s="21" t="s">
        <v>48</v>
      </c>
      <c r="B51" s="22">
        <v>412.66</v>
      </c>
      <c r="C51" s="22">
        <v>69.09</v>
      </c>
      <c r="D51" s="23">
        <f t="shared" si="0"/>
        <v>0.16742596810933941</v>
      </c>
      <c r="E51" s="22">
        <v>146.089</v>
      </c>
      <c r="F51" s="24">
        <f t="shared" si="1"/>
        <v>2114.4738746562452</v>
      </c>
      <c r="I51" s="105"/>
      <c r="J51" s="105"/>
      <c r="K51" s="105"/>
      <c r="L51" s="105"/>
      <c r="M51" s="105"/>
      <c r="N51" s="105"/>
    </row>
    <row r="52" spans="1:17" s="3" customFormat="1" ht="12">
      <c r="A52" s="21" t="s">
        <v>49</v>
      </c>
      <c r="B52" s="22">
        <v>2908.08</v>
      </c>
      <c r="C52" s="22">
        <v>681.75</v>
      </c>
      <c r="D52" s="23">
        <f t="shared" si="0"/>
        <v>0.2344330279772221</v>
      </c>
      <c r="E52" s="22">
        <v>1671.8710000000001</v>
      </c>
      <c r="F52" s="24">
        <f t="shared" si="1"/>
        <v>2452.3226989365603</v>
      </c>
      <c r="I52" s="105"/>
      <c r="J52" s="105"/>
      <c r="K52" s="105"/>
      <c r="L52" s="105"/>
      <c r="M52" s="105"/>
      <c r="N52" s="105"/>
    </row>
    <row r="53" spans="1:17" s="3" customFormat="1" ht="12">
      <c r="A53" s="21" t="s">
        <v>50</v>
      </c>
      <c r="B53" s="22">
        <v>11888.89</v>
      </c>
      <c r="C53" s="22">
        <v>2813.11</v>
      </c>
      <c r="D53" s="23">
        <f t="shared" si="0"/>
        <v>0.23661670685825173</v>
      </c>
      <c r="E53" s="22">
        <v>7314.0919999999996</v>
      </c>
      <c r="F53" s="24">
        <f t="shared" si="1"/>
        <v>2600.0021328707371</v>
      </c>
      <c r="I53" s="105"/>
      <c r="J53" s="105"/>
      <c r="K53" s="105"/>
      <c r="L53" s="105"/>
      <c r="M53" s="105"/>
      <c r="N53" s="105"/>
    </row>
    <row r="54" spans="1:17" s="3" customFormat="1" ht="12">
      <c r="A54" s="21" t="s">
        <v>51</v>
      </c>
      <c r="B54" s="22">
        <v>1196.46</v>
      </c>
      <c r="C54" s="22">
        <v>206.9</v>
      </c>
      <c r="D54" s="23">
        <f t="shared" si="0"/>
        <v>0.17292680072881667</v>
      </c>
      <c r="E54" s="22">
        <v>473.565</v>
      </c>
      <c r="F54" s="24">
        <f t="shared" si="1"/>
        <v>2288.8593523441277</v>
      </c>
      <c r="I54" s="105"/>
      <c r="J54" s="105"/>
      <c r="K54" s="105"/>
      <c r="L54" s="105"/>
      <c r="M54" s="105"/>
      <c r="N54" s="105"/>
    </row>
    <row r="55" spans="1:17" s="3" customFormat="1" ht="12">
      <c r="A55" s="21" t="s">
        <v>52</v>
      </c>
      <c r="B55" s="22">
        <v>321.48</v>
      </c>
      <c r="C55" s="22">
        <v>47.23</v>
      </c>
      <c r="D55" s="23">
        <f t="shared" si="0"/>
        <v>0.14691427149433867</v>
      </c>
      <c r="E55" s="22">
        <v>88.180999999999997</v>
      </c>
      <c r="F55" s="24">
        <f t="shared" si="1"/>
        <v>1867.054838026678</v>
      </c>
      <c r="I55" s="105"/>
      <c r="J55" s="105"/>
      <c r="K55" s="105"/>
      <c r="L55" s="105"/>
      <c r="M55" s="105"/>
      <c r="N55" s="105"/>
    </row>
    <row r="56" spans="1:17" s="3" customFormat="1" ht="12">
      <c r="A56" s="21" t="s">
        <v>53</v>
      </c>
      <c r="B56" s="22">
        <v>3834.99</v>
      </c>
      <c r="C56" s="22">
        <v>640.21</v>
      </c>
      <c r="D56" s="23">
        <f t="shared" si="0"/>
        <v>0.16693915759884642</v>
      </c>
      <c r="E56" s="22">
        <v>1440.634</v>
      </c>
      <c r="F56" s="24">
        <f t="shared" si="1"/>
        <v>2250.2522609768666</v>
      </c>
      <c r="I56" s="105"/>
      <c r="J56" s="105"/>
      <c r="K56" s="105"/>
      <c r="L56" s="105"/>
      <c r="M56" s="105"/>
      <c r="N56" s="105"/>
    </row>
    <row r="57" spans="1:17" s="3" customFormat="1" ht="12">
      <c r="A57" s="21" t="s">
        <v>54</v>
      </c>
      <c r="B57" s="22">
        <v>3293.1</v>
      </c>
      <c r="C57" s="22">
        <v>473.95</v>
      </c>
      <c r="D57" s="23">
        <f t="shared" si="0"/>
        <v>0.14392214023260758</v>
      </c>
      <c r="E57" s="22">
        <v>997.18100000000004</v>
      </c>
      <c r="F57" s="24">
        <f t="shared" si="1"/>
        <v>2103.9793227133664</v>
      </c>
      <c r="I57" s="105"/>
      <c r="J57" s="105"/>
      <c r="K57" s="105"/>
      <c r="L57" s="105"/>
      <c r="M57" s="105"/>
      <c r="N57" s="105"/>
    </row>
    <row r="58" spans="1:17" s="3" customFormat="1" ht="12">
      <c r="A58" s="21" t="s">
        <v>55</v>
      </c>
      <c r="B58" s="22">
        <v>784.42</v>
      </c>
      <c r="C58" s="22">
        <v>162.16</v>
      </c>
      <c r="D58" s="23">
        <f t="shared" si="0"/>
        <v>0.20672598862854083</v>
      </c>
      <c r="E58" s="22">
        <v>355.15</v>
      </c>
      <c r="F58" s="24">
        <f t="shared" si="1"/>
        <v>2190.120868278244</v>
      </c>
      <c r="I58" s="105"/>
      <c r="J58" s="105"/>
      <c r="K58" s="105"/>
      <c r="L58" s="105"/>
      <c r="M58" s="105"/>
      <c r="N58" s="105"/>
    </row>
    <row r="59" spans="1:17" s="3" customFormat="1" ht="12">
      <c r="A59" s="21" t="s">
        <v>56</v>
      </c>
      <c r="B59" s="22">
        <v>2798.38</v>
      </c>
      <c r="C59" s="22">
        <v>406.25</v>
      </c>
      <c r="D59" s="23">
        <f t="shared" si="0"/>
        <v>0.14517327882560624</v>
      </c>
      <c r="E59" s="22">
        <v>867.35799999999995</v>
      </c>
      <c r="F59" s="24">
        <f t="shared" si="1"/>
        <v>2135.0350769230768</v>
      </c>
      <c r="I59" s="105"/>
      <c r="J59" s="105"/>
      <c r="K59" s="105"/>
      <c r="L59" s="105"/>
      <c r="M59" s="105"/>
      <c r="N59" s="105"/>
    </row>
    <row r="60" spans="1:17" s="3" customFormat="1" ht="12">
      <c r="A60" s="21" t="s">
        <v>57</v>
      </c>
      <c r="B60" s="22">
        <v>283.92</v>
      </c>
      <c r="C60" s="22">
        <v>41.63</v>
      </c>
      <c r="D60" s="23">
        <f t="shared" si="0"/>
        <v>0.14662581008734854</v>
      </c>
      <c r="E60" s="22">
        <v>83.533000000000001</v>
      </c>
      <c r="F60" s="24">
        <f t="shared" si="1"/>
        <v>2006.5577708383375</v>
      </c>
      <c r="I60" s="105"/>
      <c r="J60" s="105"/>
      <c r="K60" s="105"/>
      <c r="L60" s="105"/>
      <c r="M60" s="105"/>
      <c r="N60" s="105"/>
    </row>
    <row r="61" spans="1:17" s="3" customFormat="1" ht="12">
      <c r="A61" s="25" t="s">
        <v>71</v>
      </c>
      <c r="B61" s="26">
        <v>695.23</v>
      </c>
      <c r="C61" s="26">
        <v>27.33</v>
      </c>
      <c r="D61" s="27">
        <f t="shared" si="0"/>
        <v>3.9310731700300618E-2</v>
      </c>
      <c r="E61" s="26">
        <v>64.266000000000005</v>
      </c>
      <c r="F61" s="28">
        <f t="shared" si="1"/>
        <v>2351.4818880351268</v>
      </c>
      <c r="I61" s="105"/>
      <c r="J61" s="105"/>
      <c r="K61" s="105"/>
      <c r="L61" s="105"/>
      <c r="M61" s="105"/>
      <c r="N61" s="105"/>
    </row>
    <row r="62" spans="1:17" s="3" customFormat="1" ht="12">
      <c r="A62" s="2"/>
      <c r="B62" s="29"/>
      <c r="C62" s="29"/>
      <c r="D62" s="2"/>
      <c r="E62" s="29"/>
      <c r="F62" s="2"/>
      <c r="I62" s="105"/>
      <c r="J62" s="105"/>
      <c r="K62" s="105"/>
      <c r="L62" s="105"/>
      <c r="M62" s="105"/>
      <c r="N62" s="105"/>
    </row>
    <row r="63" spans="1:17" s="31" customFormat="1" ht="12">
      <c r="A63" s="30" t="s">
        <v>159</v>
      </c>
      <c r="B63" s="30"/>
      <c r="C63" s="30"/>
      <c r="D63" s="30"/>
      <c r="E63" s="30"/>
      <c r="F63" s="30"/>
      <c r="I63" s="105"/>
      <c r="J63" s="105"/>
      <c r="K63" s="105"/>
      <c r="L63" s="105"/>
      <c r="M63" s="105"/>
      <c r="N63" s="105"/>
      <c r="O63" s="3"/>
      <c r="P63" s="3"/>
      <c r="Q63" s="3"/>
    </row>
    <row r="64" spans="1:17"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202</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199</v>
      </c>
      <c r="B82" s="30"/>
      <c r="C82" s="30"/>
      <c r="D82" s="30"/>
      <c r="E82" s="30"/>
      <c r="F82" s="30"/>
    </row>
    <row r="83" spans="1:6" s="31" customFormat="1" ht="11.25">
      <c r="A83" s="30" t="s">
        <v>179</v>
      </c>
      <c r="B83" s="30"/>
      <c r="C83" s="30"/>
      <c r="D83" s="30"/>
      <c r="E83" s="30"/>
      <c r="F83" s="30"/>
    </row>
  </sheetData>
  <printOptions horizontalCentered="1"/>
  <pageMargins left="0.75" right="0.75" top="1" bottom="1" header="0.5" footer="0.5"/>
  <pageSetup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K83"/>
  <sheetViews>
    <sheetView showGridLines="0" topLeftCell="A55" zoomScaleNormal="100" workbookViewId="0">
      <selection activeCell="A71" sqref="A71"/>
    </sheetView>
  </sheetViews>
  <sheetFormatPr defaultRowHeight="12.75"/>
  <cols>
    <col min="1" max="1" width="19.28515625" style="34" customWidth="1"/>
    <col min="2" max="6" width="12" style="34" customWidth="1"/>
    <col min="7" max="16384" width="9.140625" style="35"/>
  </cols>
  <sheetData>
    <row r="1" spans="1:63" s="3" customFormat="1" ht="12">
      <c r="A1" s="1">
        <v>42398</v>
      </c>
      <c r="B1" s="2"/>
      <c r="C1" s="2"/>
      <c r="D1" s="2"/>
      <c r="E1" s="2"/>
      <c r="F1" s="2"/>
    </row>
    <row r="2" spans="1:63" s="3" customFormat="1" ht="12">
      <c r="A2" s="4" t="s">
        <v>193</v>
      </c>
      <c r="B2" s="4"/>
      <c r="C2" s="4"/>
      <c r="D2" s="4"/>
      <c r="E2" s="4"/>
      <c r="F2" s="4"/>
    </row>
    <row r="3" spans="1:63" s="3" customFormat="1" thickBot="1">
      <c r="A3" s="2"/>
      <c r="B3" s="2"/>
      <c r="C3" s="2"/>
      <c r="D3" s="2"/>
      <c r="E3" s="2"/>
      <c r="F3" s="2"/>
    </row>
    <row r="4" spans="1:63" s="3" customFormat="1" thickTop="1">
      <c r="A4" s="5"/>
      <c r="B4" s="6" t="s">
        <v>66</v>
      </c>
      <c r="C4" s="6" t="s">
        <v>2</v>
      </c>
      <c r="D4" s="6"/>
      <c r="E4" s="6" t="s">
        <v>4</v>
      </c>
      <c r="F4" s="7" t="s">
        <v>58</v>
      </c>
    </row>
    <row r="5" spans="1:63" s="3" customFormat="1" ht="12">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row>
    <row r="6" spans="1:63" s="3" customFormat="1" ht="12">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 customFormat="1" ht="12">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3"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3" s="3" customFormat="1" ht="12">
      <c r="A9" s="17" t="s">
        <v>155</v>
      </c>
      <c r="B9" s="18">
        <v>145025.45000000001</v>
      </c>
      <c r="C9" s="18">
        <v>27788.1</v>
      </c>
      <c r="D9" s="19">
        <f t="shared" ref="D9:D61" si="0">C9/B9</f>
        <v>0.19160843838098759</v>
      </c>
      <c r="E9" s="18">
        <v>64221.883999999998</v>
      </c>
      <c r="F9" s="20">
        <f t="shared" ref="F9:F61" si="1">E9*1000/C9</f>
        <v>2311.1290084604561</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3" s="3" customFormat="1" ht="12">
      <c r="A10" s="21" t="s">
        <v>7</v>
      </c>
      <c r="B10" s="22">
        <v>2050.89</v>
      </c>
      <c r="C10" s="22">
        <v>537.47</v>
      </c>
      <c r="D10" s="23">
        <f t="shared" si="0"/>
        <v>0.26206671250042668</v>
      </c>
      <c r="E10" s="22">
        <v>1417.9690000000001</v>
      </c>
      <c r="F10" s="24">
        <f t="shared" si="1"/>
        <v>2638.229110461979</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3" s="3" customFormat="1" ht="12">
      <c r="A11" s="21" t="s">
        <v>8</v>
      </c>
      <c r="B11" s="22">
        <v>363.09</v>
      </c>
      <c r="C11" s="22">
        <v>51.8</v>
      </c>
      <c r="D11" s="23">
        <f t="shared" si="0"/>
        <v>0.14266435319066897</v>
      </c>
      <c r="E11" s="22">
        <v>101.907</v>
      </c>
      <c r="F11" s="24">
        <f t="shared" si="1"/>
        <v>1967.3166023166025</v>
      </c>
      <c r="J11" s="105"/>
      <c r="K11" s="105"/>
      <c r="L11" s="105"/>
    </row>
    <row r="12" spans="1:63" s="3" customFormat="1" ht="12">
      <c r="A12" s="21" t="s">
        <v>9</v>
      </c>
      <c r="B12" s="22">
        <v>2761.49</v>
      </c>
      <c r="C12" s="22">
        <v>582.75</v>
      </c>
      <c r="D12" s="23">
        <f t="shared" si="0"/>
        <v>0.21102738014622544</v>
      </c>
      <c r="E12" s="22">
        <v>1409.991</v>
      </c>
      <c r="F12" s="24">
        <f t="shared" si="1"/>
        <v>2419.5469755469758</v>
      </c>
      <c r="J12" s="105"/>
      <c r="K12" s="105"/>
      <c r="L12" s="105"/>
    </row>
    <row r="13" spans="1:63" s="3" customFormat="1" ht="12">
      <c r="A13" s="21" t="s">
        <v>10</v>
      </c>
      <c r="B13" s="22">
        <v>1219.48</v>
      </c>
      <c r="C13" s="22">
        <v>312.08999999999997</v>
      </c>
      <c r="D13" s="23">
        <f t="shared" si="0"/>
        <v>0.25592055630268634</v>
      </c>
      <c r="E13" s="22">
        <v>764.02499999999998</v>
      </c>
      <c r="F13" s="24">
        <f t="shared" si="1"/>
        <v>2448.0918965682977</v>
      </c>
      <c r="J13" s="105"/>
      <c r="K13" s="105"/>
      <c r="L13" s="105"/>
    </row>
    <row r="14" spans="1:63" s="3" customFormat="1" ht="12">
      <c r="A14" s="21" t="s">
        <v>11</v>
      </c>
      <c r="B14" s="22">
        <v>16909.11</v>
      </c>
      <c r="C14" s="22">
        <v>3209.68</v>
      </c>
      <c r="D14" s="23">
        <f t="shared" si="0"/>
        <v>0.18981957063381807</v>
      </c>
      <c r="E14" s="22">
        <v>7289.9489999999996</v>
      </c>
      <c r="F14" s="24">
        <f t="shared" si="1"/>
        <v>2271.2385658383391</v>
      </c>
      <c r="I14" s="105"/>
      <c r="J14" s="105"/>
      <c r="K14" s="105"/>
      <c r="L14" s="105"/>
    </row>
    <row r="15" spans="1:63" s="3" customFormat="1" ht="12">
      <c r="A15" s="21" t="s">
        <v>12</v>
      </c>
      <c r="B15" s="22">
        <v>2450.15</v>
      </c>
      <c r="C15" s="22">
        <v>372.8</v>
      </c>
      <c r="D15" s="23">
        <f t="shared" si="0"/>
        <v>0.15215394975817806</v>
      </c>
      <c r="E15" s="22">
        <v>775.24400000000003</v>
      </c>
      <c r="F15" s="24">
        <f t="shared" si="1"/>
        <v>2079.5171673819741</v>
      </c>
      <c r="I15" s="105"/>
      <c r="J15" s="105"/>
      <c r="K15" s="105"/>
      <c r="L15" s="105"/>
    </row>
    <row r="16" spans="1:63" s="3" customFormat="1" ht="12">
      <c r="A16" s="21" t="s">
        <v>13</v>
      </c>
      <c r="B16" s="22">
        <v>1741.48</v>
      </c>
      <c r="C16" s="22">
        <v>222.01</v>
      </c>
      <c r="D16" s="23">
        <f t="shared" si="0"/>
        <v>0.12748351976479774</v>
      </c>
      <c r="E16" s="22">
        <v>453.49299999999999</v>
      </c>
      <c r="F16" s="24">
        <f t="shared" si="1"/>
        <v>2042.669249132922</v>
      </c>
      <c r="I16" s="105"/>
      <c r="J16" s="105"/>
      <c r="K16" s="105"/>
      <c r="L16" s="105"/>
    </row>
    <row r="17" spans="1:12" s="3" customFormat="1" ht="12">
      <c r="A17" s="21" t="s">
        <v>14</v>
      </c>
      <c r="B17" s="22">
        <v>434.15</v>
      </c>
      <c r="C17" s="22">
        <v>74.540000000000006</v>
      </c>
      <c r="D17" s="23">
        <f t="shared" si="0"/>
        <v>0.17169181158585745</v>
      </c>
      <c r="E17" s="22">
        <v>165.52699999999999</v>
      </c>
      <c r="F17" s="24">
        <f t="shared" si="1"/>
        <v>2220.6466326804398</v>
      </c>
      <c r="I17" s="105"/>
      <c r="J17" s="105"/>
      <c r="K17" s="105"/>
      <c r="L17" s="105"/>
    </row>
    <row r="18" spans="1:12" s="3" customFormat="1" ht="12">
      <c r="A18" s="21" t="s">
        <v>15</v>
      </c>
      <c r="B18" s="22">
        <v>327.73</v>
      </c>
      <c r="C18" s="22">
        <v>55.41</v>
      </c>
      <c r="D18" s="23">
        <f t="shared" si="0"/>
        <v>0.16907210203521189</v>
      </c>
      <c r="E18" s="22">
        <v>122.917</v>
      </c>
      <c r="F18" s="24">
        <f t="shared" si="1"/>
        <v>2218.3179931420323</v>
      </c>
      <c r="I18" s="105"/>
      <c r="J18" s="105"/>
      <c r="K18" s="105"/>
      <c r="L18" s="105"/>
    </row>
    <row r="19" spans="1:12" s="3" customFormat="1" ht="12">
      <c r="A19" s="21" t="s">
        <v>16</v>
      </c>
      <c r="B19" s="22">
        <v>9226.42</v>
      </c>
      <c r="C19" s="22">
        <v>2160.41</v>
      </c>
      <c r="D19" s="23">
        <f t="shared" si="0"/>
        <v>0.23415474257621047</v>
      </c>
      <c r="E19" s="22">
        <v>5099.7889999999998</v>
      </c>
      <c r="F19" s="24">
        <f t="shared" si="1"/>
        <v>2360.5653556500852</v>
      </c>
      <c r="I19" s="105"/>
      <c r="J19" s="105"/>
      <c r="K19" s="105"/>
      <c r="L19" s="105"/>
    </row>
    <row r="20" spans="1:12" s="3" customFormat="1" ht="12">
      <c r="A20" s="21" t="s">
        <v>17</v>
      </c>
      <c r="B20" s="22">
        <v>4335.32</v>
      </c>
      <c r="C20" s="22">
        <v>1124.33</v>
      </c>
      <c r="D20" s="23">
        <f t="shared" si="0"/>
        <v>0.25934187095762251</v>
      </c>
      <c r="E20" s="22">
        <v>2900.74</v>
      </c>
      <c r="F20" s="24">
        <f t="shared" si="1"/>
        <v>2579.9720722563661</v>
      </c>
      <c r="I20" s="105"/>
      <c r="J20" s="105"/>
      <c r="K20" s="105"/>
      <c r="L20" s="105"/>
    </row>
    <row r="21" spans="1:12" s="3" customFormat="1" ht="12">
      <c r="A21" s="21" t="s">
        <v>18</v>
      </c>
      <c r="B21" s="22">
        <v>665.32</v>
      </c>
      <c r="C21" s="22">
        <v>114.58</v>
      </c>
      <c r="D21" s="23">
        <f t="shared" si="0"/>
        <v>0.17221788011783801</v>
      </c>
      <c r="E21" s="22">
        <v>240.483</v>
      </c>
      <c r="F21" s="24">
        <f t="shared" si="1"/>
        <v>2098.8217839064409</v>
      </c>
      <c r="I21" s="105"/>
      <c r="J21" s="105"/>
      <c r="K21" s="105"/>
      <c r="L21" s="105"/>
    </row>
    <row r="22" spans="1:12" s="3" customFormat="1" ht="12">
      <c r="A22" s="21" t="s">
        <v>19</v>
      </c>
      <c r="B22" s="22">
        <v>679.22</v>
      </c>
      <c r="C22" s="22">
        <v>140.04</v>
      </c>
      <c r="D22" s="23">
        <f t="shared" si="0"/>
        <v>0.20617767439121343</v>
      </c>
      <c r="E22" s="22">
        <v>308.166</v>
      </c>
      <c r="F22" s="24">
        <f t="shared" si="1"/>
        <v>2200.5569837189378</v>
      </c>
      <c r="I22" s="105"/>
      <c r="J22" s="105"/>
      <c r="K22" s="105"/>
      <c r="L22" s="105"/>
    </row>
    <row r="23" spans="1:12" s="3" customFormat="1" ht="12">
      <c r="A23" s="21" t="s">
        <v>20</v>
      </c>
      <c r="B23" s="22">
        <v>6077.09</v>
      </c>
      <c r="C23" s="22">
        <v>1048.42</v>
      </c>
      <c r="D23" s="23">
        <f t="shared" si="0"/>
        <v>0.17252007128411789</v>
      </c>
      <c r="E23" s="22">
        <v>2451.585</v>
      </c>
      <c r="F23" s="24">
        <f t="shared" si="1"/>
        <v>2338.3615344995324</v>
      </c>
      <c r="I23" s="105"/>
      <c r="J23" s="105"/>
      <c r="K23" s="105"/>
      <c r="L23" s="105"/>
    </row>
    <row r="24" spans="1:12" s="3" customFormat="1" ht="12">
      <c r="A24" s="21" t="s">
        <v>21</v>
      </c>
      <c r="B24" s="22">
        <v>3029.6</v>
      </c>
      <c r="C24" s="22">
        <v>564.02</v>
      </c>
      <c r="D24" s="23">
        <f t="shared" si="0"/>
        <v>0.18616979139160286</v>
      </c>
      <c r="E24" s="22">
        <v>1273.3869999999999</v>
      </c>
      <c r="F24" s="24">
        <f t="shared" si="1"/>
        <v>2257.6983085706183</v>
      </c>
      <c r="I24" s="105"/>
      <c r="J24" s="105"/>
      <c r="K24" s="105"/>
      <c r="L24" s="105"/>
    </row>
    <row r="25" spans="1:12" s="3" customFormat="1" ht="12">
      <c r="A25" s="21" t="s">
        <v>22</v>
      </c>
      <c r="B25" s="22">
        <v>1426.71</v>
      </c>
      <c r="C25" s="22">
        <v>216.73</v>
      </c>
      <c r="D25" s="23">
        <f t="shared" si="0"/>
        <v>0.15190893734536098</v>
      </c>
      <c r="E25" s="22">
        <v>452.30500000000001</v>
      </c>
      <c r="F25" s="24">
        <f t="shared" si="1"/>
        <v>2086.9515064827206</v>
      </c>
      <c r="I25" s="105"/>
      <c r="J25" s="105"/>
      <c r="K25" s="105"/>
      <c r="L25" s="105"/>
    </row>
    <row r="26" spans="1:12" s="3" customFormat="1" ht="12">
      <c r="A26" s="21" t="s">
        <v>23</v>
      </c>
      <c r="B26" s="22">
        <v>1323.74</v>
      </c>
      <c r="C26" s="22">
        <v>221.24</v>
      </c>
      <c r="D26" s="23">
        <f t="shared" si="0"/>
        <v>0.16713251847039448</v>
      </c>
      <c r="E26" s="22">
        <v>487.37200000000001</v>
      </c>
      <c r="F26" s="24">
        <f t="shared" si="1"/>
        <v>2202.910866027843</v>
      </c>
      <c r="I26" s="105"/>
      <c r="J26" s="105"/>
      <c r="K26" s="105"/>
      <c r="L26" s="105"/>
    </row>
    <row r="27" spans="1:12" s="3" customFormat="1" ht="12">
      <c r="A27" s="21" t="s">
        <v>24</v>
      </c>
      <c r="B27" s="22">
        <v>1879.1</v>
      </c>
      <c r="C27" s="22">
        <v>415.17</v>
      </c>
      <c r="D27" s="23">
        <f t="shared" si="0"/>
        <v>0.22094087595125328</v>
      </c>
      <c r="E27" s="22">
        <v>940.851</v>
      </c>
      <c r="F27" s="24">
        <f t="shared" si="1"/>
        <v>2266.1825276392801</v>
      </c>
      <c r="I27" s="105"/>
      <c r="J27" s="105"/>
      <c r="K27" s="105"/>
      <c r="L27" s="105"/>
    </row>
    <row r="28" spans="1:12" s="3" customFormat="1" ht="12">
      <c r="A28" s="21" t="s">
        <v>25</v>
      </c>
      <c r="B28" s="22">
        <v>2011.77</v>
      </c>
      <c r="C28" s="22">
        <v>541.92999999999995</v>
      </c>
      <c r="D28" s="23">
        <f t="shared" si="0"/>
        <v>0.26937970046277654</v>
      </c>
      <c r="E28" s="22">
        <v>1422.4690000000001</v>
      </c>
      <c r="F28" s="24">
        <f t="shared" si="1"/>
        <v>2624.820548779363</v>
      </c>
      <c r="I28" s="105"/>
      <c r="J28" s="105"/>
      <c r="K28" s="105"/>
      <c r="L28" s="105"/>
    </row>
    <row r="29" spans="1:12" s="3" customFormat="1" ht="12">
      <c r="A29" s="21" t="s">
        <v>26</v>
      </c>
      <c r="B29" s="22">
        <v>631.38</v>
      </c>
      <c r="C29" s="22">
        <v>105.71</v>
      </c>
      <c r="D29" s="23">
        <f t="shared" si="0"/>
        <v>0.16742690614210143</v>
      </c>
      <c r="E29" s="22">
        <v>205.791</v>
      </c>
      <c r="F29" s="24">
        <f t="shared" si="1"/>
        <v>1946.7505439409706</v>
      </c>
      <c r="I29" s="105"/>
      <c r="J29" s="105"/>
      <c r="K29" s="105"/>
      <c r="L29" s="105"/>
    </row>
    <row r="30" spans="1:12" s="3" customFormat="1" ht="12">
      <c r="A30" s="21" t="s">
        <v>27</v>
      </c>
      <c r="B30" s="22">
        <v>2860.93</v>
      </c>
      <c r="C30" s="22">
        <v>425.08</v>
      </c>
      <c r="D30" s="23">
        <f t="shared" si="0"/>
        <v>0.14858105581052317</v>
      </c>
      <c r="E30" s="22">
        <v>930.60500000000002</v>
      </c>
      <c r="F30" s="24">
        <f t="shared" si="1"/>
        <v>2189.2467300272892</v>
      </c>
      <c r="I30" s="105"/>
      <c r="J30" s="105"/>
      <c r="K30" s="105"/>
      <c r="L30" s="105"/>
    </row>
    <row r="31" spans="1:12" s="3" customFormat="1" ht="12">
      <c r="A31" s="21" t="s">
        <v>28</v>
      </c>
      <c r="B31" s="22">
        <v>3264.49</v>
      </c>
      <c r="C31" s="22">
        <v>413.58</v>
      </c>
      <c r="D31" s="23">
        <f t="shared" si="0"/>
        <v>0.12669053971677047</v>
      </c>
      <c r="E31" s="22">
        <v>809.976</v>
      </c>
      <c r="F31" s="24">
        <f t="shared" si="1"/>
        <v>1958.4506020600611</v>
      </c>
      <c r="I31" s="105"/>
      <c r="J31" s="105"/>
      <c r="K31" s="105"/>
      <c r="L31" s="105"/>
    </row>
    <row r="32" spans="1:12" s="3" customFormat="1" ht="12">
      <c r="A32" s="21" t="s">
        <v>29</v>
      </c>
      <c r="B32" s="22">
        <v>4631.04</v>
      </c>
      <c r="C32" s="22">
        <v>846.24</v>
      </c>
      <c r="D32" s="23">
        <f t="shared" si="0"/>
        <v>0.18273217247097845</v>
      </c>
      <c r="E32" s="22">
        <v>1942.605</v>
      </c>
      <c r="F32" s="24">
        <f t="shared" si="1"/>
        <v>2295.5721781055017</v>
      </c>
      <c r="I32" s="105"/>
      <c r="J32" s="105"/>
      <c r="K32" s="105"/>
      <c r="L32" s="105"/>
    </row>
    <row r="33" spans="1:12" s="3" customFormat="1" ht="12">
      <c r="A33" s="21" t="s">
        <v>30</v>
      </c>
      <c r="B33" s="22">
        <v>2619.92</v>
      </c>
      <c r="C33" s="22">
        <v>354.7</v>
      </c>
      <c r="D33" s="23">
        <f t="shared" si="0"/>
        <v>0.13538581330727656</v>
      </c>
      <c r="E33" s="22">
        <v>718.33799999999997</v>
      </c>
      <c r="F33" s="24">
        <f t="shared" si="1"/>
        <v>2025.1987595150833</v>
      </c>
      <c r="I33" s="105"/>
      <c r="J33" s="105"/>
      <c r="K33" s="105"/>
      <c r="L33" s="105"/>
    </row>
    <row r="34" spans="1:12" s="3" customFormat="1" ht="12">
      <c r="A34" s="21" t="s">
        <v>31</v>
      </c>
      <c r="B34" s="22">
        <v>1250.1400000000001</v>
      </c>
      <c r="C34" s="22">
        <v>405.57</v>
      </c>
      <c r="D34" s="23">
        <f t="shared" si="0"/>
        <v>0.32441966499752023</v>
      </c>
      <c r="E34" s="22">
        <v>1096.5239999999999</v>
      </c>
      <c r="F34" s="24">
        <f t="shared" si="1"/>
        <v>2703.6615134255494</v>
      </c>
      <c r="I34" s="105"/>
      <c r="J34" s="105"/>
      <c r="K34" s="105"/>
      <c r="L34" s="105"/>
    </row>
    <row r="35" spans="1:12" s="3" customFormat="1" ht="12">
      <c r="A35" s="21" t="s">
        <v>32</v>
      </c>
      <c r="B35" s="22">
        <v>2728.43</v>
      </c>
      <c r="C35" s="22">
        <v>536.5</v>
      </c>
      <c r="D35" s="23">
        <f t="shared" si="0"/>
        <v>0.19663322863331661</v>
      </c>
      <c r="E35" s="22">
        <v>1222.335</v>
      </c>
      <c r="F35" s="24">
        <f t="shared" si="1"/>
        <v>2278.3504193849021</v>
      </c>
      <c r="I35" s="105"/>
      <c r="J35" s="105"/>
      <c r="K35" s="105"/>
      <c r="L35" s="105"/>
    </row>
    <row r="36" spans="1:12" s="3" customFormat="1" ht="12">
      <c r="A36" s="21" t="s">
        <v>33</v>
      </c>
      <c r="B36" s="22">
        <v>485.25</v>
      </c>
      <c r="C36" s="22">
        <v>85</v>
      </c>
      <c r="D36" s="23">
        <f t="shared" si="0"/>
        <v>0.17516743946419372</v>
      </c>
      <c r="E36" s="22">
        <v>169.86099999999999</v>
      </c>
      <c r="F36" s="24">
        <f t="shared" si="1"/>
        <v>1998.3647058823528</v>
      </c>
      <c r="I36" s="105"/>
      <c r="J36" s="105"/>
      <c r="K36" s="105"/>
      <c r="L36" s="105"/>
    </row>
    <row r="37" spans="1:12" s="3" customFormat="1" ht="12">
      <c r="A37" s="21" t="s">
        <v>34</v>
      </c>
      <c r="B37" s="22">
        <v>871.94</v>
      </c>
      <c r="C37" s="22">
        <v>139.27000000000001</v>
      </c>
      <c r="D37" s="23">
        <f t="shared" si="0"/>
        <v>0.15972429295593735</v>
      </c>
      <c r="E37" s="22">
        <v>303.21800000000002</v>
      </c>
      <c r="F37" s="24">
        <f t="shared" si="1"/>
        <v>2177.1953758885616</v>
      </c>
      <c r="I37" s="105"/>
      <c r="J37" s="105"/>
      <c r="K37" s="105"/>
      <c r="L37" s="105"/>
    </row>
    <row r="38" spans="1:12" s="3" customFormat="1" ht="12">
      <c r="A38" s="21" t="s">
        <v>35</v>
      </c>
      <c r="B38" s="22">
        <v>1289.3599999999999</v>
      </c>
      <c r="C38" s="22">
        <v>244.23</v>
      </c>
      <c r="D38" s="23">
        <f t="shared" si="0"/>
        <v>0.18941955698951418</v>
      </c>
      <c r="E38" s="22">
        <v>553.79</v>
      </c>
      <c r="F38" s="24">
        <f t="shared" si="1"/>
        <v>2267.4937558858455</v>
      </c>
      <c r="I38" s="105"/>
      <c r="J38" s="105"/>
      <c r="K38" s="105"/>
      <c r="L38" s="105"/>
    </row>
    <row r="39" spans="1:12" s="3" customFormat="1" ht="12">
      <c r="A39" s="21" t="s">
        <v>36</v>
      </c>
      <c r="B39" s="22">
        <v>679.91</v>
      </c>
      <c r="C39" s="22">
        <v>82.99</v>
      </c>
      <c r="D39" s="23">
        <f t="shared" si="0"/>
        <v>0.12206027268314924</v>
      </c>
      <c r="E39" s="22">
        <v>153.548</v>
      </c>
      <c r="F39" s="24">
        <f t="shared" si="1"/>
        <v>1850.1988191348357</v>
      </c>
      <c r="I39" s="105"/>
      <c r="J39" s="105"/>
      <c r="K39" s="105"/>
      <c r="L39" s="105"/>
    </row>
    <row r="40" spans="1:12" s="3" customFormat="1" ht="12">
      <c r="A40" s="21" t="s">
        <v>37</v>
      </c>
      <c r="B40" s="22">
        <v>4307.5600000000004</v>
      </c>
      <c r="C40" s="22">
        <v>599.32000000000005</v>
      </c>
      <c r="D40" s="23">
        <f t="shared" si="0"/>
        <v>0.13913213048686496</v>
      </c>
      <c r="E40" s="22">
        <v>1302.425</v>
      </c>
      <c r="F40" s="24">
        <f t="shared" si="1"/>
        <v>2173.1712607621971</v>
      </c>
      <c r="I40" s="105"/>
      <c r="J40" s="105"/>
      <c r="K40" s="105"/>
      <c r="L40" s="105"/>
    </row>
    <row r="41" spans="1:12" s="3" customFormat="1" ht="12">
      <c r="A41" s="21" t="s">
        <v>38</v>
      </c>
      <c r="B41" s="22">
        <v>905.34</v>
      </c>
      <c r="C41" s="22">
        <v>222.27</v>
      </c>
      <c r="D41" s="23">
        <f t="shared" si="0"/>
        <v>0.24550997415335676</v>
      </c>
      <c r="E41" s="22">
        <v>511.47500000000002</v>
      </c>
      <c r="F41" s="24">
        <f t="shared" si="1"/>
        <v>2301.1427543078239</v>
      </c>
      <c r="I41" s="105"/>
      <c r="J41" s="105"/>
      <c r="K41" s="105"/>
      <c r="L41" s="105"/>
    </row>
    <row r="42" spans="1:12" s="3" customFormat="1" ht="12">
      <c r="A42" s="21" t="s">
        <v>39</v>
      </c>
      <c r="B42" s="22">
        <v>9363.75</v>
      </c>
      <c r="C42" s="22">
        <v>1797.03</v>
      </c>
      <c r="D42" s="23">
        <f t="shared" si="0"/>
        <v>0.19191349619543452</v>
      </c>
      <c r="E42" s="22">
        <v>3989</v>
      </c>
      <c r="F42" s="24">
        <f t="shared" si="1"/>
        <v>2219.7737377784456</v>
      </c>
      <c r="I42" s="105"/>
      <c r="J42" s="105"/>
      <c r="K42" s="105"/>
      <c r="L42" s="105"/>
    </row>
    <row r="43" spans="1:12" s="3" customFormat="1" ht="12">
      <c r="A43" s="21" t="s">
        <v>40</v>
      </c>
      <c r="B43" s="22">
        <v>4287.59</v>
      </c>
      <c r="C43" s="22">
        <v>950.32</v>
      </c>
      <c r="D43" s="23">
        <f t="shared" si="0"/>
        <v>0.22164432699954986</v>
      </c>
      <c r="E43" s="22">
        <v>2249.232</v>
      </c>
      <c r="F43" s="24">
        <f t="shared" si="1"/>
        <v>2366.8153885007155</v>
      </c>
      <c r="I43" s="105"/>
      <c r="J43" s="105"/>
      <c r="K43" s="105"/>
      <c r="L43" s="105"/>
    </row>
    <row r="44" spans="1:12" s="3" customFormat="1" ht="12">
      <c r="A44" s="21" t="s">
        <v>41</v>
      </c>
      <c r="B44" s="22">
        <v>353.83</v>
      </c>
      <c r="C44" s="22">
        <v>44.41</v>
      </c>
      <c r="D44" s="23">
        <f t="shared" si="0"/>
        <v>0.12551225164627081</v>
      </c>
      <c r="E44" s="22">
        <v>87.796000000000006</v>
      </c>
      <c r="F44" s="24">
        <f t="shared" si="1"/>
        <v>1976.9421301508671</v>
      </c>
      <c r="I44" s="105"/>
      <c r="J44" s="105"/>
      <c r="K44" s="105"/>
      <c r="L44" s="105"/>
    </row>
    <row r="45" spans="1:12" s="3" customFormat="1" ht="12">
      <c r="A45" s="21" t="s">
        <v>42</v>
      </c>
      <c r="B45" s="22">
        <v>5507.56</v>
      </c>
      <c r="C45" s="22">
        <v>982.37</v>
      </c>
      <c r="D45" s="23">
        <f t="shared" si="0"/>
        <v>0.1783675529635628</v>
      </c>
      <c r="E45" s="22">
        <v>2236.34</v>
      </c>
      <c r="F45" s="24">
        <f t="shared" si="1"/>
        <v>2276.4742408664761</v>
      </c>
      <c r="I45" s="105"/>
      <c r="J45" s="105"/>
      <c r="K45" s="105"/>
      <c r="L45" s="105"/>
    </row>
    <row r="46" spans="1:12" s="3" customFormat="1" ht="12">
      <c r="A46" s="21" t="s">
        <v>43</v>
      </c>
      <c r="B46" s="22">
        <v>1618.46</v>
      </c>
      <c r="C46" s="22">
        <v>350.38</v>
      </c>
      <c r="D46" s="23">
        <f t="shared" si="0"/>
        <v>0.21648974951497102</v>
      </c>
      <c r="E46" s="22">
        <v>822.03200000000004</v>
      </c>
      <c r="F46" s="24">
        <f t="shared" si="1"/>
        <v>2346.115645870198</v>
      </c>
      <c r="I46" s="105"/>
      <c r="J46" s="105"/>
      <c r="K46" s="105"/>
      <c r="L46" s="105"/>
    </row>
    <row r="47" spans="1:12" s="3" customFormat="1" ht="12">
      <c r="A47" s="21" t="s">
        <v>44</v>
      </c>
      <c r="B47" s="22">
        <v>1768.81</v>
      </c>
      <c r="C47" s="22">
        <v>292.60000000000002</v>
      </c>
      <c r="D47" s="23">
        <f t="shared" si="0"/>
        <v>0.16542195035080084</v>
      </c>
      <c r="E47" s="22">
        <v>586.43200000000002</v>
      </c>
      <c r="F47" s="24">
        <f t="shared" si="1"/>
        <v>2004.2105263157894</v>
      </c>
      <c r="I47" s="105"/>
      <c r="J47" s="105"/>
      <c r="K47" s="105"/>
      <c r="L47" s="105"/>
    </row>
    <row r="48" spans="1:12" s="3" customFormat="1" ht="12">
      <c r="A48" s="21" t="s">
        <v>45</v>
      </c>
      <c r="B48" s="22">
        <v>6134.12</v>
      </c>
      <c r="C48" s="22">
        <v>942.08</v>
      </c>
      <c r="D48" s="23">
        <f t="shared" si="0"/>
        <v>0.1535803016569614</v>
      </c>
      <c r="E48" s="22">
        <v>1976.028</v>
      </c>
      <c r="F48" s="24">
        <f t="shared" si="1"/>
        <v>2097.5161345108695</v>
      </c>
      <c r="I48" s="105"/>
      <c r="J48" s="105"/>
      <c r="K48" s="105"/>
      <c r="L48" s="105"/>
    </row>
    <row r="49" spans="1:15" s="3" customFormat="1" ht="12">
      <c r="A49" s="21" t="s">
        <v>46</v>
      </c>
      <c r="B49" s="22">
        <v>512.92999999999995</v>
      </c>
      <c r="C49" s="22">
        <v>84.09</v>
      </c>
      <c r="D49" s="23">
        <f t="shared" si="0"/>
        <v>0.16394049870352681</v>
      </c>
      <c r="E49" s="22">
        <v>181.446</v>
      </c>
      <c r="F49" s="24">
        <f t="shared" si="1"/>
        <v>2157.7595433464144</v>
      </c>
      <c r="I49" s="105"/>
      <c r="J49" s="105"/>
      <c r="K49" s="105"/>
      <c r="L49" s="105"/>
    </row>
    <row r="50" spans="1:15" s="3" customFormat="1" ht="12">
      <c r="A50" s="21" t="s">
        <v>47</v>
      </c>
      <c r="B50" s="22">
        <v>2077.31</v>
      </c>
      <c r="C50" s="22">
        <v>507.21</v>
      </c>
      <c r="D50" s="23">
        <f t="shared" si="0"/>
        <v>0.24416673486383833</v>
      </c>
      <c r="E50" s="22">
        <v>1222.8989999999999</v>
      </c>
      <c r="F50" s="24">
        <f t="shared" si="1"/>
        <v>2411.0309339326909</v>
      </c>
      <c r="I50" s="105"/>
      <c r="J50" s="105"/>
      <c r="K50" s="105"/>
      <c r="L50" s="105"/>
    </row>
    <row r="51" spans="1:15" s="3" customFormat="1" ht="12">
      <c r="A51" s="21" t="s">
        <v>48</v>
      </c>
      <c r="B51" s="22">
        <v>414.95</v>
      </c>
      <c r="C51" s="22">
        <v>67.06</v>
      </c>
      <c r="D51" s="23">
        <f t="shared" si="0"/>
        <v>0.16160983250994096</v>
      </c>
      <c r="E51" s="22">
        <v>138.86600000000001</v>
      </c>
      <c r="F51" s="24">
        <f t="shared" si="1"/>
        <v>2070.7724425887263</v>
      </c>
      <c r="I51" s="105"/>
      <c r="J51" s="105"/>
      <c r="K51" s="105"/>
      <c r="L51" s="105"/>
    </row>
    <row r="52" spans="1:15" s="3" customFormat="1" ht="12">
      <c r="A52" s="21" t="s">
        <v>49</v>
      </c>
      <c r="B52" s="22">
        <v>2882.04</v>
      </c>
      <c r="C52" s="22">
        <v>673</v>
      </c>
      <c r="D52" s="23">
        <f t="shared" si="0"/>
        <v>0.23351514899168646</v>
      </c>
      <c r="E52" s="22">
        <v>1612.2349999999999</v>
      </c>
      <c r="F52" s="24">
        <f t="shared" si="1"/>
        <v>2395.5943536404161</v>
      </c>
      <c r="I52" s="105"/>
      <c r="J52" s="105"/>
      <c r="K52" s="105"/>
      <c r="L52" s="105"/>
    </row>
    <row r="53" spans="1:15" s="3" customFormat="1" ht="12">
      <c r="A53" s="21" t="s">
        <v>50</v>
      </c>
      <c r="B53" s="22">
        <v>11573.44</v>
      </c>
      <c r="C53" s="22">
        <v>2702.18</v>
      </c>
      <c r="D53" s="23">
        <f t="shared" si="0"/>
        <v>0.23348114303093978</v>
      </c>
      <c r="E53" s="22">
        <v>6923.9380000000001</v>
      </c>
      <c r="F53" s="24">
        <f t="shared" si="1"/>
        <v>2562.3526189965141</v>
      </c>
      <c r="I53" s="105"/>
      <c r="J53" s="105"/>
      <c r="K53" s="105"/>
      <c r="L53" s="105"/>
    </row>
    <row r="54" spans="1:15" s="3" customFormat="1" ht="12">
      <c r="A54" s="21" t="s">
        <v>51</v>
      </c>
      <c r="B54" s="22">
        <v>1174.0899999999999</v>
      </c>
      <c r="C54" s="22">
        <v>202.6</v>
      </c>
      <c r="D54" s="23">
        <f t="shared" si="0"/>
        <v>0.17255917348755206</v>
      </c>
      <c r="E54" s="22">
        <v>456.42200000000003</v>
      </c>
      <c r="F54" s="24">
        <f t="shared" si="1"/>
        <v>2252.8232971372163</v>
      </c>
      <c r="I54" s="105"/>
      <c r="J54" s="105"/>
      <c r="K54" s="105"/>
      <c r="L54" s="105"/>
    </row>
    <row r="55" spans="1:15" s="3" customFormat="1" ht="12">
      <c r="A55" s="21" t="s">
        <v>52</v>
      </c>
      <c r="B55" s="22">
        <v>321.25</v>
      </c>
      <c r="C55" s="22">
        <v>47.36</v>
      </c>
      <c r="D55" s="23">
        <f t="shared" si="0"/>
        <v>0.14742412451361867</v>
      </c>
      <c r="E55" s="22">
        <v>85.885000000000005</v>
      </c>
      <c r="F55" s="24">
        <f t="shared" si="1"/>
        <v>1813.450168918919</v>
      </c>
      <c r="I55" s="105"/>
      <c r="J55" s="105"/>
      <c r="K55" s="105"/>
      <c r="L55" s="105"/>
    </row>
    <row r="56" spans="1:15" s="3" customFormat="1" ht="12">
      <c r="A56" s="21" t="s">
        <v>53</v>
      </c>
      <c r="B56" s="22">
        <v>3811.07</v>
      </c>
      <c r="C56" s="22">
        <v>624.03</v>
      </c>
      <c r="D56" s="23">
        <f t="shared" si="0"/>
        <v>0.16374141645259729</v>
      </c>
      <c r="E56" s="22">
        <v>1373.9</v>
      </c>
      <c r="F56" s="24">
        <f t="shared" si="1"/>
        <v>2201.6569716199542</v>
      </c>
      <c r="I56" s="105"/>
      <c r="J56" s="105"/>
      <c r="K56" s="105"/>
      <c r="L56" s="105"/>
    </row>
    <row r="57" spans="1:15" s="3" customFormat="1" ht="12">
      <c r="A57" s="21" t="s">
        <v>54</v>
      </c>
      <c r="B57" s="22">
        <v>3244.4</v>
      </c>
      <c r="C57" s="22">
        <v>464.37</v>
      </c>
      <c r="D57" s="23">
        <f t="shared" si="0"/>
        <v>0.14312970040685488</v>
      </c>
      <c r="E57" s="22">
        <v>957.01800000000003</v>
      </c>
      <c r="F57" s="24">
        <f t="shared" si="1"/>
        <v>2060.8954066800179</v>
      </c>
      <c r="I57" s="105"/>
      <c r="J57" s="105"/>
      <c r="K57" s="105"/>
      <c r="L57" s="105"/>
    </row>
    <row r="58" spans="1:15" s="3" customFormat="1" ht="12">
      <c r="A58" s="21" t="s">
        <v>55</v>
      </c>
      <c r="B58" s="22">
        <v>788.49</v>
      </c>
      <c r="C58" s="22">
        <v>159.83000000000001</v>
      </c>
      <c r="D58" s="23">
        <f t="shared" si="0"/>
        <v>0.20270390239571842</v>
      </c>
      <c r="E58" s="22">
        <v>341.13400000000001</v>
      </c>
      <c r="F58" s="24">
        <f t="shared" si="1"/>
        <v>2134.355252455734</v>
      </c>
      <c r="I58" s="105"/>
      <c r="J58" s="105"/>
      <c r="K58" s="105"/>
      <c r="L58" s="105"/>
    </row>
    <row r="59" spans="1:15" s="3" customFormat="1" ht="12">
      <c r="A59" s="21" t="s">
        <v>56</v>
      </c>
      <c r="B59" s="22">
        <v>2778.1</v>
      </c>
      <c r="C59" s="22">
        <v>400.28</v>
      </c>
      <c r="D59" s="23">
        <f t="shared" si="0"/>
        <v>0.14408408624599545</v>
      </c>
      <c r="E59" s="22">
        <v>833.56100000000004</v>
      </c>
      <c r="F59" s="24">
        <f t="shared" si="1"/>
        <v>2082.4447886479466</v>
      </c>
      <c r="I59" s="105"/>
      <c r="J59" s="105"/>
      <c r="K59" s="105"/>
      <c r="L59" s="105"/>
    </row>
    <row r="60" spans="1:15" s="3" customFormat="1" ht="12">
      <c r="A60" s="21" t="s">
        <v>57</v>
      </c>
      <c r="B60" s="22">
        <v>301.66000000000003</v>
      </c>
      <c r="C60" s="22">
        <v>41.38</v>
      </c>
      <c r="D60" s="23">
        <f t="shared" si="0"/>
        <v>0.13717430219452365</v>
      </c>
      <c r="E60" s="22">
        <v>81.641000000000005</v>
      </c>
      <c r="F60" s="24">
        <f t="shared" si="1"/>
        <v>1972.9579507008216</v>
      </c>
      <c r="I60" s="105"/>
      <c r="J60" s="105"/>
      <c r="K60" s="105"/>
      <c r="L60" s="105"/>
    </row>
    <row r="61" spans="1:15" s="3" customFormat="1" ht="12">
      <c r="A61" s="25" t="s">
        <v>71</v>
      </c>
      <c r="B61" s="26">
        <v>674.05</v>
      </c>
      <c r="C61" s="26">
        <v>29.66</v>
      </c>
      <c r="D61" s="27">
        <f t="shared" si="0"/>
        <v>4.4002670425042655E-2</v>
      </c>
      <c r="E61" s="26">
        <v>67.421000000000006</v>
      </c>
      <c r="F61" s="28">
        <f t="shared" si="1"/>
        <v>2273.1287929871883</v>
      </c>
      <c r="I61" s="105"/>
      <c r="J61" s="105"/>
      <c r="K61" s="105"/>
      <c r="L61" s="105"/>
    </row>
    <row r="62" spans="1:15" s="3" customFormat="1" ht="12">
      <c r="A62" s="2"/>
      <c r="B62" s="29"/>
      <c r="C62" s="29"/>
      <c r="D62" s="2"/>
      <c r="E62" s="29"/>
      <c r="F62" s="2"/>
      <c r="I62" s="105"/>
      <c r="J62" s="105"/>
      <c r="K62" s="105"/>
      <c r="L62" s="105"/>
    </row>
    <row r="63" spans="1:15" s="31" customFormat="1" ht="12">
      <c r="A63" s="30" t="s">
        <v>159</v>
      </c>
      <c r="B63" s="30"/>
      <c r="C63" s="30"/>
      <c r="D63" s="30"/>
      <c r="E63" s="30"/>
      <c r="F63" s="30"/>
      <c r="I63" s="105"/>
      <c r="J63" s="105"/>
      <c r="K63" s="105"/>
      <c r="L63" s="105"/>
      <c r="M63" s="3"/>
      <c r="N63" s="3"/>
      <c r="O63" s="3"/>
    </row>
    <row r="64" spans="1:15"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201</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195</v>
      </c>
      <c r="B82" s="30"/>
      <c r="C82" s="30"/>
      <c r="D82" s="30"/>
      <c r="E82" s="30"/>
      <c r="F82" s="30"/>
    </row>
    <row r="83" spans="1:6" s="31" customFormat="1" ht="11.25">
      <c r="A83" s="30" t="s">
        <v>179</v>
      </c>
      <c r="B83" s="30"/>
      <c r="C83" s="30"/>
      <c r="D83" s="30"/>
      <c r="E83" s="30"/>
      <c r="F83" s="30"/>
    </row>
  </sheetData>
  <printOptions horizontalCentered="1"/>
  <pageMargins left="0.75" right="0.75" top="1" bottom="1" header="0.5" footer="0.5"/>
  <pageSetup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I83"/>
  <sheetViews>
    <sheetView showGridLines="0" topLeftCell="A64" zoomScaleNormal="100" workbookViewId="0">
      <selection activeCell="A71" sqref="A71"/>
    </sheetView>
  </sheetViews>
  <sheetFormatPr defaultRowHeight="12.75"/>
  <cols>
    <col min="1" max="1" width="19.28515625" style="34" customWidth="1"/>
    <col min="2" max="6" width="12" style="34" customWidth="1"/>
    <col min="7" max="16384" width="9.140625" style="35"/>
  </cols>
  <sheetData>
    <row r="1" spans="1:61" s="3" customFormat="1" ht="12">
      <c r="A1" s="1">
        <v>42398</v>
      </c>
      <c r="B1" s="2"/>
      <c r="C1" s="2"/>
      <c r="D1" s="2"/>
      <c r="E1" s="2"/>
      <c r="F1" s="2"/>
    </row>
    <row r="2" spans="1:61" s="3" customFormat="1" ht="12">
      <c r="A2" s="4" t="s">
        <v>192</v>
      </c>
      <c r="B2" s="4"/>
      <c r="C2" s="4"/>
      <c r="D2" s="4"/>
      <c r="E2" s="4"/>
      <c r="F2" s="4"/>
    </row>
    <row r="3" spans="1:61" s="3" customFormat="1" thickBot="1">
      <c r="A3" s="2"/>
      <c r="B3" s="2"/>
      <c r="C3" s="2"/>
      <c r="D3" s="2"/>
      <c r="E3" s="2"/>
      <c r="F3" s="2"/>
    </row>
    <row r="4" spans="1:61" s="3" customFormat="1" thickTop="1">
      <c r="A4" s="5"/>
      <c r="B4" s="6" t="s">
        <v>66</v>
      </c>
      <c r="C4" s="6" t="s">
        <v>2</v>
      </c>
      <c r="D4" s="6"/>
      <c r="E4" s="6" t="s">
        <v>4</v>
      </c>
      <c r="F4" s="7" t="s">
        <v>58</v>
      </c>
    </row>
    <row r="5" spans="1:61" s="3" customFormat="1" ht="12">
      <c r="A5" s="8"/>
      <c r="B5" s="9" t="s">
        <v>67</v>
      </c>
      <c r="C5" s="9" t="s">
        <v>62</v>
      </c>
      <c r="D5" s="9" t="s">
        <v>61</v>
      </c>
      <c r="E5" s="9" t="s">
        <v>5</v>
      </c>
      <c r="F5" s="10" t="s">
        <v>59</v>
      </c>
    </row>
    <row r="6" spans="1:61" s="3" customFormat="1" ht="12">
      <c r="A6" s="8" t="s">
        <v>1</v>
      </c>
      <c r="B6" s="9" t="s">
        <v>3</v>
      </c>
      <c r="C6" s="9" t="s">
        <v>72</v>
      </c>
      <c r="D6" s="9" t="s">
        <v>62</v>
      </c>
      <c r="E6" s="9" t="s">
        <v>68</v>
      </c>
      <c r="F6" s="10" t="s">
        <v>60</v>
      </c>
    </row>
    <row r="7" spans="1:61" s="3" customFormat="1" ht="12">
      <c r="A7" s="11"/>
      <c r="B7" s="12" t="s">
        <v>6</v>
      </c>
      <c r="C7" s="12" t="s">
        <v>6</v>
      </c>
      <c r="D7" s="12" t="s">
        <v>63</v>
      </c>
      <c r="E7" s="12" t="s">
        <v>69</v>
      </c>
      <c r="F7" s="13" t="s">
        <v>70</v>
      </c>
    </row>
    <row r="8" spans="1:61" s="3" customFormat="1" ht="12">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1" s="3" customFormat="1" ht="12">
      <c r="A9" s="17" t="s">
        <v>155</v>
      </c>
      <c r="B9" s="18">
        <v>146455.97</v>
      </c>
      <c r="C9" s="18">
        <v>27955.778999999999</v>
      </c>
      <c r="D9" s="19">
        <f t="shared" ref="D9:D61" si="0">C9/B9</f>
        <v>0.19088179880956713</v>
      </c>
      <c r="E9" s="18">
        <v>62953.402000000002</v>
      </c>
      <c r="F9" s="20">
        <f t="shared" ref="F9:F61" si="1">E9*1000/C9</f>
        <v>2251.8922473954312</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1" s="3" customFormat="1" ht="12">
      <c r="A10" s="21" t="s">
        <v>7</v>
      </c>
      <c r="B10" s="22">
        <v>2091.5279999999998</v>
      </c>
      <c r="C10" s="22">
        <v>550.14700000000005</v>
      </c>
      <c r="D10" s="23">
        <f t="shared" si="0"/>
        <v>0.26303592397519904</v>
      </c>
      <c r="E10" s="22">
        <v>1413.7739999999999</v>
      </c>
      <c r="F10" s="24">
        <f t="shared" si="1"/>
        <v>2569.8113413324072</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1" s="3" customFormat="1" ht="12">
      <c r="A11" s="21" t="s">
        <v>8</v>
      </c>
      <c r="B11" s="22">
        <v>370.81900000000002</v>
      </c>
      <c r="C11" s="22">
        <v>51.021999999999998</v>
      </c>
      <c r="D11" s="23">
        <f t="shared" si="0"/>
        <v>0.13759273392140101</v>
      </c>
      <c r="E11" s="22">
        <v>98.064999999999998</v>
      </c>
      <c r="F11" s="24">
        <f t="shared" si="1"/>
        <v>1922.0140331621653</v>
      </c>
    </row>
    <row r="12" spans="1:61" s="3" customFormat="1" ht="12">
      <c r="A12" s="21" t="s">
        <v>9</v>
      </c>
      <c r="B12" s="22">
        <v>2790.4670000000001</v>
      </c>
      <c r="C12" s="22">
        <v>591.06200000000001</v>
      </c>
      <c r="D12" s="23">
        <f t="shared" si="0"/>
        <v>0.2118147249188039</v>
      </c>
      <c r="E12" s="22">
        <v>1381.1759999999999</v>
      </c>
      <c r="F12" s="24">
        <f t="shared" si="1"/>
        <v>2336.7700850333804</v>
      </c>
    </row>
    <row r="13" spans="1:61" s="3" customFormat="1" ht="12">
      <c r="A13" s="21" t="s">
        <v>10</v>
      </c>
      <c r="B13" s="22">
        <v>1234.4590000000001</v>
      </c>
      <c r="C13" s="22">
        <v>318.54700000000003</v>
      </c>
      <c r="D13" s="23">
        <f t="shared" si="0"/>
        <v>0.25804583222286037</v>
      </c>
      <c r="E13" s="22">
        <v>759.93</v>
      </c>
      <c r="F13" s="24">
        <f t="shared" si="1"/>
        <v>2385.6134259622595</v>
      </c>
    </row>
    <row r="14" spans="1:61" s="3" customFormat="1" ht="12">
      <c r="A14" s="21" t="s">
        <v>11</v>
      </c>
      <c r="B14" s="22">
        <v>17062.133000000002</v>
      </c>
      <c r="C14" s="22">
        <v>3273.578</v>
      </c>
      <c r="D14" s="23">
        <f t="shared" si="0"/>
        <v>0.19186217807585954</v>
      </c>
      <c r="E14" s="22">
        <v>7251.2110000000002</v>
      </c>
      <c r="F14" s="24">
        <f t="shared" si="1"/>
        <v>2215.0720098925394</v>
      </c>
      <c r="I14" s="105"/>
      <c r="J14" s="105"/>
      <c r="K14" s="105"/>
    </row>
    <row r="15" spans="1:61" s="3" customFormat="1" ht="12">
      <c r="A15" s="21" t="s">
        <v>12</v>
      </c>
      <c r="B15" s="22">
        <v>2420.5659999999998</v>
      </c>
      <c r="C15" s="22">
        <v>372.911</v>
      </c>
      <c r="D15" s="23">
        <f t="shared" si="0"/>
        <v>0.15405942246565474</v>
      </c>
      <c r="E15" s="22">
        <v>757.38</v>
      </c>
      <c r="F15" s="24">
        <f t="shared" si="1"/>
        <v>2030.9939905232079</v>
      </c>
      <c r="I15" s="105"/>
      <c r="J15" s="105"/>
      <c r="K15" s="105"/>
    </row>
    <row r="16" spans="1:61" s="3" customFormat="1" ht="12">
      <c r="A16" s="21" t="s">
        <v>13</v>
      </c>
      <c r="B16" s="22">
        <v>1747.4680000000001</v>
      </c>
      <c r="C16" s="22">
        <v>218.03</v>
      </c>
      <c r="D16" s="23">
        <f t="shared" si="0"/>
        <v>0.12476909448413361</v>
      </c>
      <c r="E16" s="22">
        <v>432.21800000000002</v>
      </c>
      <c r="F16" s="24">
        <f t="shared" si="1"/>
        <v>1982.3785717561802</v>
      </c>
      <c r="I16" s="105"/>
      <c r="J16" s="105"/>
      <c r="K16" s="105"/>
    </row>
    <row r="17" spans="1:11" s="3" customFormat="1" ht="12">
      <c r="A17" s="21" t="s">
        <v>14</v>
      </c>
      <c r="B17" s="22">
        <v>434.23899999999998</v>
      </c>
      <c r="C17" s="22">
        <v>73.828000000000003</v>
      </c>
      <c r="D17" s="23">
        <f t="shared" si="0"/>
        <v>0.17001697222036713</v>
      </c>
      <c r="E17" s="22">
        <v>159.321</v>
      </c>
      <c r="F17" s="24">
        <f t="shared" si="1"/>
        <v>2158.00238391938</v>
      </c>
      <c r="I17" s="105"/>
      <c r="J17" s="105"/>
      <c r="K17" s="105"/>
    </row>
    <row r="18" spans="1:11" s="3" customFormat="1" ht="12">
      <c r="A18" s="21" t="s">
        <v>15</v>
      </c>
      <c r="B18" s="22">
        <v>329.71800000000002</v>
      </c>
      <c r="C18" s="22">
        <v>57.180999999999997</v>
      </c>
      <c r="D18" s="23">
        <f t="shared" si="0"/>
        <v>0.17342395622926257</v>
      </c>
      <c r="E18" s="22">
        <v>128.38200000000001</v>
      </c>
      <c r="F18" s="24">
        <f t="shared" si="1"/>
        <v>2245.1863381193057</v>
      </c>
      <c r="I18" s="105"/>
      <c r="J18" s="105"/>
      <c r="K18" s="105"/>
    </row>
    <row r="19" spans="1:11" s="3" customFormat="1" ht="12">
      <c r="A19" s="21" t="s">
        <v>16</v>
      </c>
      <c r="B19" s="22">
        <v>9695.7330000000002</v>
      </c>
      <c r="C19" s="22">
        <v>2126.6010000000001</v>
      </c>
      <c r="D19" s="23">
        <f t="shared" si="0"/>
        <v>0.21933370071143668</v>
      </c>
      <c r="E19" s="22">
        <v>4841.1360000000004</v>
      </c>
      <c r="F19" s="24">
        <f t="shared" si="1"/>
        <v>2276.4665303928664</v>
      </c>
      <c r="I19" s="105"/>
      <c r="J19" s="105"/>
      <c r="K19" s="105"/>
    </row>
    <row r="20" spans="1:11" s="3" customFormat="1" ht="12">
      <c r="A20" s="21" t="s">
        <v>17</v>
      </c>
      <c r="B20" s="22">
        <v>4671.692</v>
      </c>
      <c r="C20" s="22">
        <v>1140.8589999999999</v>
      </c>
      <c r="D20" s="23">
        <f t="shared" si="0"/>
        <v>0.24420680986674634</v>
      </c>
      <c r="E20" s="22">
        <v>2833.0439999999999</v>
      </c>
      <c r="F20" s="24">
        <f t="shared" si="1"/>
        <v>2483.2551612425377</v>
      </c>
      <c r="I20" s="105"/>
      <c r="J20" s="105"/>
      <c r="K20" s="105"/>
    </row>
    <row r="21" spans="1:11" s="3" customFormat="1" ht="12">
      <c r="A21" s="21" t="s">
        <v>18</v>
      </c>
      <c r="B21" s="22">
        <v>661.94799999999998</v>
      </c>
      <c r="C21" s="22">
        <v>114.7</v>
      </c>
      <c r="D21" s="23">
        <f t="shared" si="0"/>
        <v>0.17327645071818332</v>
      </c>
      <c r="E21" s="22">
        <v>235.60499999999999</v>
      </c>
      <c r="F21" s="24">
        <f t="shared" si="1"/>
        <v>2054.0976460331299</v>
      </c>
      <c r="I21" s="105"/>
      <c r="J21" s="105"/>
      <c r="K21" s="105"/>
    </row>
    <row r="22" spans="1:11" s="3" customFormat="1" ht="12">
      <c r="A22" s="21" t="s">
        <v>19</v>
      </c>
      <c r="B22" s="22">
        <v>671.39200000000005</v>
      </c>
      <c r="C22" s="22">
        <v>140.49100000000001</v>
      </c>
      <c r="D22" s="23">
        <f t="shared" si="0"/>
        <v>0.20925331252085219</v>
      </c>
      <c r="E22" s="22">
        <v>302.46800000000002</v>
      </c>
      <c r="F22" s="24">
        <f t="shared" si="1"/>
        <v>2152.9350634560219</v>
      </c>
      <c r="I22" s="105"/>
      <c r="J22" s="105"/>
      <c r="K22" s="105"/>
    </row>
    <row r="23" spans="1:11" s="3" customFormat="1" ht="12">
      <c r="A23" s="21" t="s">
        <v>20</v>
      </c>
      <c r="B23" s="22">
        <v>6122.0280000000002</v>
      </c>
      <c r="C23" s="22">
        <v>1062.856</v>
      </c>
      <c r="D23" s="23">
        <f t="shared" si="0"/>
        <v>0.17361175087732364</v>
      </c>
      <c r="E23" s="22">
        <v>2418.2979999999998</v>
      </c>
      <c r="F23" s="24">
        <f t="shared" si="1"/>
        <v>2275.2828228847557</v>
      </c>
      <c r="I23" s="105"/>
      <c r="J23" s="105"/>
      <c r="K23" s="105"/>
    </row>
    <row r="24" spans="1:11" s="3" customFormat="1" ht="12">
      <c r="A24" s="21" t="s">
        <v>21</v>
      </c>
      <c r="B24" s="22">
        <v>3018.3180000000002</v>
      </c>
      <c r="C24" s="22">
        <v>564.11599999999999</v>
      </c>
      <c r="D24" s="23">
        <f t="shared" si="0"/>
        <v>0.18689747071050827</v>
      </c>
      <c r="E24" s="22">
        <v>1242.184</v>
      </c>
      <c r="F24" s="24">
        <f t="shared" si="1"/>
        <v>2202.0010068851088</v>
      </c>
      <c r="I24" s="105"/>
      <c r="J24" s="105"/>
      <c r="K24" s="105"/>
    </row>
    <row r="25" spans="1:11" s="3" customFormat="1" ht="12">
      <c r="A25" s="21" t="s">
        <v>22</v>
      </c>
      <c r="B25" s="22">
        <v>1421.0650000000001</v>
      </c>
      <c r="C25" s="22">
        <v>215.95099999999999</v>
      </c>
      <c r="D25" s="23">
        <f t="shared" si="0"/>
        <v>0.1519641958671841</v>
      </c>
      <c r="E25" s="22">
        <v>437.21100000000001</v>
      </c>
      <c r="F25" s="24">
        <f t="shared" si="1"/>
        <v>2024.5842806933056</v>
      </c>
      <c r="I25" s="105"/>
      <c r="J25" s="105"/>
      <c r="K25" s="105"/>
    </row>
    <row r="26" spans="1:11" s="3" customFormat="1" ht="12">
      <c r="A26" s="21" t="s">
        <v>23</v>
      </c>
      <c r="B26" s="22">
        <v>1325.1210000000001</v>
      </c>
      <c r="C26" s="22">
        <v>223.874</v>
      </c>
      <c r="D26" s="23">
        <f t="shared" si="0"/>
        <v>0.16894608115032511</v>
      </c>
      <c r="E26" s="22">
        <v>478.92200000000003</v>
      </c>
      <c r="F26" s="24">
        <f t="shared" si="1"/>
        <v>2139.247969840178</v>
      </c>
      <c r="I26" s="105"/>
      <c r="J26" s="105"/>
      <c r="K26" s="105"/>
    </row>
    <row r="27" spans="1:11" s="3" customFormat="1" ht="12">
      <c r="A27" s="21" t="s">
        <v>24</v>
      </c>
      <c r="B27" s="22">
        <v>1876.826</v>
      </c>
      <c r="C27" s="22">
        <v>415.89100000000002</v>
      </c>
      <c r="D27" s="23">
        <f t="shared" si="0"/>
        <v>0.22159273155849291</v>
      </c>
      <c r="E27" s="22">
        <v>924.56500000000005</v>
      </c>
      <c r="F27" s="24">
        <f t="shared" si="1"/>
        <v>2223.0945127449259</v>
      </c>
      <c r="I27" s="105"/>
      <c r="J27" s="105"/>
      <c r="K27" s="105"/>
    </row>
    <row r="28" spans="1:11" s="3" customFormat="1" ht="12">
      <c r="A28" s="21" t="s">
        <v>25</v>
      </c>
      <c r="B28" s="22">
        <v>2022.779</v>
      </c>
      <c r="C28" s="22">
        <v>552.92399999999998</v>
      </c>
      <c r="D28" s="23">
        <f t="shared" si="0"/>
        <v>0.27334869503786619</v>
      </c>
      <c r="E28" s="22">
        <v>1415.3340000000001</v>
      </c>
      <c r="F28" s="24">
        <f t="shared" si="1"/>
        <v>2559.7261106408837</v>
      </c>
      <c r="I28" s="105"/>
      <c r="J28" s="105"/>
      <c r="K28" s="105"/>
    </row>
    <row r="29" spans="1:11" s="3" customFormat="1" ht="12">
      <c r="A29" s="21" t="s">
        <v>26</v>
      </c>
      <c r="B29" s="22">
        <v>633.428</v>
      </c>
      <c r="C29" s="22">
        <v>105.893</v>
      </c>
      <c r="D29" s="23">
        <f t="shared" si="0"/>
        <v>0.16717448549795716</v>
      </c>
      <c r="E29" s="22">
        <v>199.851</v>
      </c>
      <c r="F29" s="24">
        <f t="shared" si="1"/>
        <v>1887.2918889822745</v>
      </c>
      <c r="I29" s="105"/>
      <c r="J29" s="105"/>
      <c r="K29" s="105"/>
    </row>
    <row r="30" spans="1:11" s="3" customFormat="1" ht="12">
      <c r="A30" s="21" t="s">
        <v>27</v>
      </c>
      <c r="B30" s="22">
        <v>2837.8820000000001</v>
      </c>
      <c r="C30" s="22">
        <v>422.01900000000001</v>
      </c>
      <c r="D30" s="23">
        <f t="shared" si="0"/>
        <v>0.14870914294533741</v>
      </c>
      <c r="E30" s="22">
        <v>902.58799999999997</v>
      </c>
      <c r="F30" s="24">
        <f t="shared" si="1"/>
        <v>2138.7378293394372</v>
      </c>
      <c r="I30" s="105"/>
      <c r="J30" s="105"/>
      <c r="K30" s="105"/>
    </row>
    <row r="31" spans="1:11" s="3" customFormat="1" ht="12">
      <c r="A31" s="21" t="s">
        <v>28</v>
      </c>
      <c r="B31" s="22">
        <v>3258.058</v>
      </c>
      <c r="C31" s="22">
        <v>408.82100000000003</v>
      </c>
      <c r="D31" s="23">
        <f t="shared" si="0"/>
        <v>0.12547996383121479</v>
      </c>
      <c r="E31" s="22">
        <v>782.53</v>
      </c>
      <c r="F31" s="24">
        <f t="shared" si="1"/>
        <v>1914.1140009930996</v>
      </c>
      <c r="I31" s="105"/>
      <c r="J31" s="105"/>
      <c r="K31" s="105"/>
    </row>
    <row r="32" spans="1:11" s="3" customFormat="1" ht="12">
      <c r="A32" s="21" t="s">
        <v>29</v>
      </c>
      <c r="B32" s="22">
        <v>4676.7439999999997</v>
      </c>
      <c r="C32" s="22">
        <v>861.09299999999996</v>
      </c>
      <c r="D32" s="23">
        <f t="shared" si="0"/>
        <v>0.18412232955235525</v>
      </c>
      <c r="E32" s="22">
        <v>1912.05</v>
      </c>
      <c r="F32" s="24">
        <f t="shared" si="1"/>
        <v>2220.4918632482209</v>
      </c>
      <c r="I32" s="105"/>
      <c r="J32" s="105"/>
      <c r="K32" s="105"/>
    </row>
    <row r="33" spans="1:11" s="3" customFormat="1" ht="12">
      <c r="A33" s="21" t="s">
        <v>30</v>
      </c>
      <c r="B33" s="22">
        <v>2601.6039999999998</v>
      </c>
      <c r="C33" s="22">
        <v>355.94</v>
      </c>
      <c r="D33" s="23">
        <f t="shared" si="0"/>
        <v>0.13681559530197526</v>
      </c>
      <c r="E33" s="22">
        <v>695.97799999999995</v>
      </c>
      <c r="F33" s="24">
        <f t="shared" si="1"/>
        <v>1955.3239309996068</v>
      </c>
      <c r="I33" s="105"/>
      <c r="J33" s="105"/>
      <c r="K33" s="105"/>
    </row>
    <row r="34" spans="1:11" s="3" customFormat="1" ht="12">
      <c r="A34" s="21" t="s">
        <v>31</v>
      </c>
      <c r="B34" s="22">
        <v>1286.7760000000001</v>
      </c>
      <c r="C34" s="22">
        <v>421.93400000000003</v>
      </c>
      <c r="D34" s="23">
        <f t="shared" si="0"/>
        <v>0.32790011625955101</v>
      </c>
      <c r="E34" s="22">
        <v>1106.7840000000001</v>
      </c>
      <c r="F34" s="24">
        <f t="shared" si="1"/>
        <v>2623.1211516493099</v>
      </c>
      <c r="I34" s="105"/>
      <c r="J34" s="105"/>
      <c r="K34" s="105"/>
    </row>
    <row r="35" spans="1:11" s="3" customFormat="1" ht="12">
      <c r="A35" s="21" t="s">
        <v>32</v>
      </c>
      <c r="B35" s="22">
        <v>2729.0639999999999</v>
      </c>
      <c r="C35" s="22">
        <v>539.83600000000001</v>
      </c>
      <c r="D35" s="23">
        <f t="shared" si="0"/>
        <v>0.19780994509472846</v>
      </c>
      <c r="E35" s="22">
        <v>1196.672</v>
      </c>
      <c r="F35" s="24">
        <f t="shared" si="1"/>
        <v>2216.732489126327</v>
      </c>
      <c r="I35" s="105"/>
      <c r="J35" s="105"/>
      <c r="K35" s="105"/>
    </row>
    <row r="36" spans="1:11" s="3" customFormat="1" ht="12">
      <c r="A36" s="21" t="s">
        <v>33</v>
      </c>
      <c r="B36" s="22">
        <v>480.90199999999999</v>
      </c>
      <c r="C36" s="22">
        <v>86.646000000000001</v>
      </c>
      <c r="D36" s="23">
        <f t="shared" si="0"/>
        <v>0.18017392316937755</v>
      </c>
      <c r="E36" s="22">
        <v>169.315</v>
      </c>
      <c r="F36" s="24">
        <f t="shared" si="1"/>
        <v>1954.1005932183828</v>
      </c>
      <c r="I36" s="105"/>
      <c r="J36" s="105"/>
      <c r="K36" s="105"/>
    </row>
    <row r="37" spans="1:11" s="3" customFormat="1" ht="12">
      <c r="A37" s="21" t="s">
        <v>34</v>
      </c>
      <c r="B37" s="22">
        <v>868.46799999999996</v>
      </c>
      <c r="C37" s="22">
        <v>140.20699999999999</v>
      </c>
      <c r="D37" s="23">
        <f t="shared" si="0"/>
        <v>0.16144175720924664</v>
      </c>
      <c r="E37" s="22">
        <v>295.60899999999998</v>
      </c>
      <c r="F37" s="24">
        <f t="shared" si="1"/>
        <v>2108.3754734071767</v>
      </c>
      <c r="I37" s="105"/>
      <c r="J37" s="105"/>
      <c r="K37" s="105"/>
    </row>
    <row r="38" spans="1:11" s="3" customFormat="1" ht="12">
      <c r="A38" s="21" t="s">
        <v>35</v>
      </c>
      <c r="B38" s="22">
        <v>1297.925</v>
      </c>
      <c r="C38" s="22">
        <v>243.60599999999999</v>
      </c>
      <c r="D38" s="23">
        <f t="shared" si="0"/>
        <v>0.18768881098676735</v>
      </c>
      <c r="E38" s="22">
        <v>540.00099999999998</v>
      </c>
      <c r="F38" s="24">
        <f t="shared" si="1"/>
        <v>2216.6982750835364</v>
      </c>
      <c r="I38" s="105"/>
      <c r="J38" s="105"/>
      <c r="K38" s="105"/>
    </row>
    <row r="39" spans="1:11" s="3" customFormat="1" ht="12">
      <c r="A39" s="21" t="s">
        <v>36</v>
      </c>
      <c r="B39" s="22">
        <v>678.29600000000005</v>
      </c>
      <c r="C39" s="22">
        <v>82.739000000000004</v>
      </c>
      <c r="D39" s="23">
        <f t="shared" si="0"/>
        <v>0.12198066920636418</v>
      </c>
      <c r="E39" s="22">
        <v>150.292</v>
      </c>
      <c r="F39" s="24">
        <f t="shared" si="1"/>
        <v>1816.4589854844751</v>
      </c>
      <c r="I39" s="105"/>
      <c r="J39" s="105"/>
      <c r="K39" s="105"/>
    </row>
    <row r="40" spans="1:11" s="3" customFormat="1" ht="12">
      <c r="A40" s="21" t="s">
        <v>37</v>
      </c>
      <c r="B40" s="22">
        <v>4325.7690000000002</v>
      </c>
      <c r="C40" s="22">
        <v>599.19500000000005</v>
      </c>
      <c r="D40" s="23">
        <f t="shared" si="0"/>
        <v>0.13851756762785994</v>
      </c>
      <c r="E40" s="22">
        <v>1274.3979999999999</v>
      </c>
      <c r="F40" s="24">
        <f t="shared" si="1"/>
        <v>2126.8501906724855</v>
      </c>
      <c r="I40" s="105"/>
      <c r="J40" s="105"/>
      <c r="K40" s="105"/>
    </row>
    <row r="41" spans="1:11" s="3" customFormat="1" ht="12">
      <c r="A41" s="21" t="s">
        <v>38</v>
      </c>
      <c r="B41" s="22">
        <v>914.44399999999996</v>
      </c>
      <c r="C41" s="22">
        <v>222.99600000000001</v>
      </c>
      <c r="D41" s="23">
        <f t="shared" si="0"/>
        <v>0.24385965679691707</v>
      </c>
      <c r="E41" s="22">
        <v>502.839</v>
      </c>
      <c r="F41" s="24">
        <f t="shared" si="1"/>
        <v>2254.9238551364151</v>
      </c>
      <c r="I41" s="105"/>
      <c r="J41" s="105"/>
      <c r="K41" s="105"/>
    </row>
    <row r="42" spans="1:11" s="3" customFormat="1" ht="12">
      <c r="A42" s="21" t="s">
        <v>39</v>
      </c>
      <c r="B42" s="22">
        <v>9387.7800000000007</v>
      </c>
      <c r="C42" s="22">
        <v>1789.895</v>
      </c>
      <c r="D42" s="23">
        <f t="shared" si="0"/>
        <v>0.19066222259149659</v>
      </c>
      <c r="E42" s="22">
        <v>3887.837</v>
      </c>
      <c r="F42" s="24">
        <f t="shared" si="1"/>
        <v>2172.103391539727</v>
      </c>
      <c r="I42" s="105"/>
      <c r="J42" s="105"/>
      <c r="K42" s="105"/>
    </row>
    <row r="43" spans="1:11" s="3" customFormat="1" ht="12">
      <c r="A43" s="21" t="s">
        <v>40</v>
      </c>
      <c r="B43" s="22">
        <v>4295.2839999999997</v>
      </c>
      <c r="C43" s="22">
        <v>953.78599999999994</v>
      </c>
      <c r="D43" s="23">
        <f t="shared" si="0"/>
        <v>0.22205423436494537</v>
      </c>
      <c r="E43" s="22">
        <v>2200.62</v>
      </c>
      <c r="F43" s="24">
        <f t="shared" si="1"/>
        <v>2307.2471183263333</v>
      </c>
      <c r="I43" s="105"/>
      <c r="J43" s="105"/>
      <c r="K43" s="105"/>
    </row>
    <row r="44" spans="1:11" s="3" customFormat="1" ht="12">
      <c r="A44" s="21" t="s">
        <v>41</v>
      </c>
      <c r="B44" s="22">
        <v>343.81400000000002</v>
      </c>
      <c r="C44" s="22">
        <v>44.926000000000002</v>
      </c>
      <c r="D44" s="23">
        <f t="shared" si="0"/>
        <v>0.13066948989860797</v>
      </c>
      <c r="E44" s="22">
        <v>87</v>
      </c>
      <c r="F44" s="24">
        <f t="shared" si="1"/>
        <v>1936.5178293193251</v>
      </c>
      <c r="I44" s="105"/>
      <c r="J44" s="105"/>
      <c r="K44" s="105"/>
    </row>
    <row r="45" spans="1:11" s="3" customFormat="1" ht="12">
      <c r="A45" s="21" t="s">
        <v>42</v>
      </c>
      <c r="B45" s="22">
        <v>5508.81</v>
      </c>
      <c r="C45" s="22">
        <v>989.73</v>
      </c>
      <c r="D45" s="23">
        <f t="shared" si="0"/>
        <v>0.17966312143639007</v>
      </c>
      <c r="E45" s="22">
        <v>2183.4830000000002</v>
      </c>
      <c r="F45" s="24">
        <f t="shared" si="1"/>
        <v>2206.1400583997656</v>
      </c>
      <c r="I45" s="105"/>
      <c r="J45" s="105"/>
      <c r="K45" s="105"/>
    </row>
    <row r="46" spans="1:11" s="3" customFormat="1" ht="12">
      <c r="A46" s="21" t="s">
        <v>43</v>
      </c>
      <c r="B46" s="22">
        <v>1617.355</v>
      </c>
      <c r="C46" s="22">
        <v>358.41500000000002</v>
      </c>
      <c r="D46" s="23">
        <f t="shared" si="0"/>
        <v>0.22160564625576945</v>
      </c>
      <c r="E46" s="22">
        <v>821.18899999999996</v>
      </c>
      <c r="F46" s="24">
        <f t="shared" si="1"/>
        <v>2291.168059372515</v>
      </c>
      <c r="I46" s="105"/>
      <c r="J46" s="105"/>
      <c r="K46" s="105"/>
    </row>
    <row r="47" spans="1:11" s="3" customFormat="1" ht="12">
      <c r="A47" s="21" t="s">
        <v>44</v>
      </c>
      <c r="B47" s="22">
        <v>1758.1279999999999</v>
      </c>
      <c r="C47" s="22">
        <v>291.27</v>
      </c>
      <c r="D47" s="23">
        <f t="shared" si="0"/>
        <v>0.1656705313833805</v>
      </c>
      <c r="E47" s="22">
        <v>570.48500000000001</v>
      </c>
      <c r="F47" s="24">
        <f t="shared" si="1"/>
        <v>1958.6122841349952</v>
      </c>
      <c r="I47" s="105"/>
      <c r="J47" s="105"/>
      <c r="K47" s="105"/>
    </row>
    <row r="48" spans="1:11" s="3" customFormat="1" ht="12">
      <c r="A48" s="21" t="s">
        <v>45</v>
      </c>
      <c r="B48" s="22">
        <v>6183.2250000000004</v>
      </c>
      <c r="C48" s="22">
        <v>945.67100000000005</v>
      </c>
      <c r="D48" s="23">
        <f t="shared" si="0"/>
        <v>0.1529413857655188</v>
      </c>
      <c r="E48" s="22">
        <v>1929.653</v>
      </c>
      <c r="F48" s="24">
        <f t="shared" si="1"/>
        <v>2040.5119750949325</v>
      </c>
      <c r="I48" s="105"/>
      <c r="J48" s="105"/>
      <c r="K48" s="105"/>
    </row>
    <row r="49" spans="1:14" s="3" customFormat="1" ht="12">
      <c r="A49" s="21" t="s">
        <v>46</v>
      </c>
      <c r="B49" s="22">
        <v>513.13400000000001</v>
      </c>
      <c r="C49" s="22">
        <v>83.468999999999994</v>
      </c>
      <c r="D49" s="23">
        <f t="shared" si="0"/>
        <v>0.16266511281653523</v>
      </c>
      <c r="E49" s="22">
        <v>175.773</v>
      </c>
      <c r="F49" s="24">
        <f t="shared" si="1"/>
        <v>2105.8476799769978</v>
      </c>
      <c r="I49" s="105"/>
      <c r="J49" s="105"/>
      <c r="K49" s="105"/>
    </row>
    <row r="50" spans="1:14" s="3" customFormat="1" ht="12">
      <c r="A50" s="21" t="s">
        <v>47</v>
      </c>
      <c r="B50" s="22">
        <v>2090.7730000000001</v>
      </c>
      <c r="C50" s="22">
        <v>512.678</v>
      </c>
      <c r="D50" s="23">
        <f t="shared" si="0"/>
        <v>0.24520978604563956</v>
      </c>
      <c r="E50" s="22">
        <v>1206.9970000000001</v>
      </c>
      <c r="F50" s="24">
        <f t="shared" si="1"/>
        <v>2354.2984095280081</v>
      </c>
      <c r="I50" s="105"/>
      <c r="J50" s="105"/>
      <c r="K50" s="105"/>
    </row>
    <row r="51" spans="1:14" s="3" customFormat="1" ht="12">
      <c r="A51" s="21" t="s">
        <v>48</v>
      </c>
      <c r="B51" s="22">
        <v>411.44099999999997</v>
      </c>
      <c r="C51" s="22">
        <v>66.463999999999999</v>
      </c>
      <c r="D51" s="23">
        <f t="shared" si="0"/>
        <v>0.16153956460343039</v>
      </c>
      <c r="E51" s="22">
        <v>134.29900000000001</v>
      </c>
      <c r="F51" s="24">
        <f t="shared" si="1"/>
        <v>2020.6277082330284</v>
      </c>
      <c r="I51" s="105"/>
      <c r="J51" s="105"/>
      <c r="K51" s="105"/>
    </row>
    <row r="52" spans="1:14" s="3" customFormat="1" ht="12">
      <c r="A52" s="21" t="s">
        <v>49</v>
      </c>
      <c r="B52" s="22">
        <v>2902.9070000000002</v>
      </c>
      <c r="C52" s="22">
        <v>681.52700000000004</v>
      </c>
      <c r="D52" s="23">
        <f t="shared" si="0"/>
        <v>0.23477396967935935</v>
      </c>
      <c r="E52" s="22">
        <v>1587.7529999999999</v>
      </c>
      <c r="F52" s="24">
        <f t="shared" si="1"/>
        <v>2329.6993369301581</v>
      </c>
      <c r="I52" s="105"/>
      <c r="J52" s="105"/>
      <c r="K52" s="105"/>
    </row>
    <row r="53" spans="1:14" s="3" customFormat="1" ht="12">
      <c r="A53" s="21" t="s">
        <v>50</v>
      </c>
      <c r="B53" s="22">
        <v>11417.28</v>
      </c>
      <c r="C53" s="22">
        <v>2714.9639999999999</v>
      </c>
      <c r="D53" s="23">
        <f t="shared" si="0"/>
        <v>0.23779429075927014</v>
      </c>
      <c r="E53" s="22">
        <v>6840.5290000000005</v>
      </c>
      <c r="F53" s="24">
        <f t="shared" si="1"/>
        <v>2519.5652686370795</v>
      </c>
      <c r="I53" s="105"/>
      <c r="J53" s="105"/>
      <c r="K53" s="105"/>
    </row>
    <row r="54" spans="1:14" s="3" customFormat="1" ht="12">
      <c r="A54" s="21" t="s">
        <v>51</v>
      </c>
      <c r="B54" s="22">
        <v>1159.6310000000001</v>
      </c>
      <c r="C54" s="22">
        <v>203.607</v>
      </c>
      <c r="D54" s="23">
        <f t="shared" si="0"/>
        <v>0.17557912818819088</v>
      </c>
      <c r="E54" s="22">
        <v>451.71699999999998</v>
      </c>
      <c r="F54" s="24">
        <f t="shared" si="1"/>
        <v>2218.5730353082163</v>
      </c>
      <c r="I54" s="105"/>
      <c r="J54" s="105"/>
      <c r="K54" s="105"/>
    </row>
    <row r="55" spans="1:14" s="3" customFormat="1" ht="12">
      <c r="A55" s="21" t="s">
        <v>52</v>
      </c>
      <c r="B55" s="22">
        <v>320.65600000000001</v>
      </c>
      <c r="C55" s="22">
        <v>47.051000000000002</v>
      </c>
      <c r="D55" s="23">
        <f t="shared" si="0"/>
        <v>0.14673357117908289</v>
      </c>
      <c r="E55" s="22">
        <v>82.99</v>
      </c>
      <c r="F55" s="24">
        <f t="shared" si="1"/>
        <v>1763.8307368600028</v>
      </c>
      <c r="I55" s="105"/>
      <c r="J55" s="105"/>
      <c r="K55" s="105"/>
    </row>
    <row r="56" spans="1:14" s="3" customFormat="1" ht="12">
      <c r="A56" s="21" t="s">
        <v>53</v>
      </c>
      <c r="B56" s="22">
        <v>3801.9859999999999</v>
      </c>
      <c r="C56" s="22">
        <v>623.14499999999998</v>
      </c>
      <c r="D56" s="23">
        <f t="shared" si="0"/>
        <v>0.16389986706947368</v>
      </c>
      <c r="E56" s="22">
        <v>1334.1030000000001</v>
      </c>
      <c r="F56" s="24">
        <f t="shared" si="1"/>
        <v>2140.9190477336738</v>
      </c>
      <c r="I56" s="105"/>
      <c r="J56" s="105"/>
      <c r="K56" s="105"/>
    </row>
    <row r="57" spans="1:14" s="3" customFormat="1" ht="12">
      <c r="A57" s="21" t="s">
        <v>54</v>
      </c>
      <c r="B57" s="22">
        <v>3216.9850000000001</v>
      </c>
      <c r="C57" s="22">
        <v>459.726</v>
      </c>
      <c r="D57" s="23">
        <f t="shared" si="0"/>
        <v>0.14290585750322118</v>
      </c>
      <c r="E57" s="22">
        <v>923.327</v>
      </c>
      <c r="F57" s="24">
        <f t="shared" si="1"/>
        <v>2008.4289337561938</v>
      </c>
      <c r="I57" s="105"/>
      <c r="J57" s="105"/>
      <c r="K57" s="105"/>
    </row>
    <row r="58" spans="1:14" s="3" customFormat="1" ht="12">
      <c r="A58" s="21" t="s">
        <v>55</v>
      </c>
      <c r="B58" s="22">
        <v>791.59500000000003</v>
      </c>
      <c r="C58" s="22">
        <v>161.595</v>
      </c>
      <c r="D58" s="23">
        <f t="shared" si="0"/>
        <v>0.2041384799044966</v>
      </c>
      <c r="E58" s="22">
        <v>335.5</v>
      </c>
      <c r="F58" s="24">
        <f t="shared" si="1"/>
        <v>2076.1780995699123</v>
      </c>
      <c r="I58" s="105"/>
      <c r="J58" s="105"/>
      <c r="K58" s="105"/>
    </row>
    <row r="59" spans="1:14" s="3" customFormat="1" ht="12">
      <c r="A59" s="21" t="s">
        <v>56</v>
      </c>
      <c r="B59" s="22">
        <v>2772.7939999999999</v>
      </c>
      <c r="C59" s="22">
        <v>399.93</v>
      </c>
      <c r="D59" s="23">
        <f t="shared" si="0"/>
        <v>0.14423357811651352</v>
      </c>
      <c r="E59" s="22">
        <v>812.30499999999995</v>
      </c>
      <c r="F59" s="24">
        <f t="shared" si="1"/>
        <v>2031.1179456404871</v>
      </c>
      <c r="I59" s="105"/>
      <c r="J59" s="105"/>
      <c r="K59" s="105"/>
    </row>
    <row r="60" spans="1:14" s="3" customFormat="1" ht="12">
      <c r="A60" s="21" t="s">
        <v>57</v>
      </c>
      <c r="B60" s="22">
        <v>294.71300000000002</v>
      </c>
      <c r="C60" s="22">
        <v>39.343000000000004</v>
      </c>
      <c r="D60" s="23">
        <f t="shared" si="0"/>
        <v>0.13349597744246097</v>
      </c>
      <c r="E60" s="22">
        <v>74.721999999999994</v>
      </c>
      <c r="F60" s="24">
        <f t="shared" si="1"/>
        <v>1899.2451007803165</v>
      </c>
      <c r="I60" s="105"/>
      <c r="J60" s="105"/>
      <c r="K60" s="105"/>
    </row>
    <row r="61" spans="1:14" s="3" customFormat="1" ht="12">
      <c r="A61" s="25" t="s">
        <v>71</v>
      </c>
      <c r="B61" s="26">
        <v>1110.02</v>
      </c>
      <c r="C61" s="26">
        <v>33.093000000000004</v>
      </c>
      <c r="D61" s="27">
        <f t="shared" si="0"/>
        <v>2.9812976342768603E-2</v>
      </c>
      <c r="E61" s="26">
        <v>73.986000000000004</v>
      </c>
      <c r="F61" s="28">
        <f t="shared" si="1"/>
        <v>2235.6993926207956</v>
      </c>
      <c r="I61" s="105"/>
      <c r="J61" s="105"/>
      <c r="K61" s="105"/>
    </row>
    <row r="62" spans="1:14" s="3" customFormat="1" ht="12">
      <c r="A62" s="2"/>
      <c r="B62" s="29"/>
      <c r="C62" s="29"/>
      <c r="D62" s="2"/>
      <c r="E62" s="29"/>
      <c r="F62" s="2"/>
      <c r="I62" s="105"/>
      <c r="J62" s="105"/>
      <c r="K62" s="105"/>
    </row>
    <row r="63" spans="1:14" s="31" customFormat="1" ht="12">
      <c r="A63" s="30" t="s">
        <v>159</v>
      </c>
      <c r="B63" s="30"/>
      <c r="C63" s="30"/>
      <c r="D63" s="30"/>
      <c r="E63" s="30"/>
      <c r="F63" s="30"/>
      <c r="I63" s="105"/>
      <c r="J63" s="105"/>
      <c r="K63" s="105"/>
      <c r="L63" s="3"/>
      <c r="M63" s="3"/>
      <c r="N63" s="3"/>
    </row>
    <row r="64" spans="1:14" s="31" customFormat="1" ht="12">
      <c r="A64" s="30" t="s">
        <v>160</v>
      </c>
      <c r="B64" s="30"/>
      <c r="C64" s="30"/>
      <c r="D64" s="30"/>
      <c r="E64" s="30"/>
      <c r="F64" s="30"/>
      <c r="I64" s="105"/>
      <c r="J64" s="105"/>
      <c r="K64" s="105"/>
      <c r="L64" s="3"/>
      <c r="M64" s="3"/>
      <c r="N64" s="3"/>
    </row>
    <row r="65" spans="1:14" s="31" customFormat="1" ht="12">
      <c r="A65" s="30" t="s">
        <v>161</v>
      </c>
      <c r="B65" s="30"/>
      <c r="C65" s="30"/>
      <c r="D65" s="30"/>
      <c r="E65" s="30"/>
      <c r="F65" s="30"/>
      <c r="I65" s="105"/>
      <c r="J65" s="105"/>
      <c r="K65" s="105"/>
      <c r="L65" s="3"/>
      <c r="M65" s="3"/>
      <c r="N65" s="3"/>
    </row>
    <row r="66" spans="1:14" s="31" customFormat="1" ht="12">
      <c r="A66" s="30" t="s">
        <v>162</v>
      </c>
      <c r="B66" s="30"/>
      <c r="C66" s="30"/>
      <c r="D66" s="30"/>
      <c r="E66" s="30"/>
      <c r="F66" s="30"/>
      <c r="I66" s="105"/>
      <c r="J66" s="105"/>
      <c r="K66" s="105"/>
      <c r="L66" s="3"/>
      <c r="M66" s="3"/>
      <c r="N66" s="3"/>
    </row>
    <row r="67" spans="1:14" s="31" customFormat="1" ht="11.25">
      <c r="A67" s="30" t="s">
        <v>163</v>
      </c>
      <c r="B67" s="30"/>
      <c r="C67" s="30"/>
      <c r="D67" s="30"/>
      <c r="E67" s="30"/>
      <c r="F67" s="30"/>
    </row>
    <row r="68" spans="1:14" s="31" customFormat="1" ht="11.25">
      <c r="A68" s="30" t="s">
        <v>164</v>
      </c>
      <c r="B68" s="30"/>
      <c r="C68" s="30"/>
      <c r="D68" s="30"/>
      <c r="E68" s="30"/>
      <c r="F68" s="30"/>
    </row>
    <row r="69" spans="1:14" s="31" customFormat="1" ht="11.25">
      <c r="A69" s="30" t="s">
        <v>165</v>
      </c>
      <c r="B69" s="30"/>
      <c r="C69" s="30"/>
      <c r="D69" s="30"/>
      <c r="E69" s="30"/>
      <c r="F69" s="30"/>
    </row>
    <row r="70" spans="1:14" s="31" customFormat="1" ht="11.25">
      <c r="A70" s="30" t="s">
        <v>200</v>
      </c>
      <c r="B70" s="30"/>
      <c r="C70" s="30"/>
      <c r="D70" s="30"/>
      <c r="E70" s="30"/>
      <c r="F70" s="30"/>
    </row>
    <row r="71" spans="1:14" s="31" customFormat="1" ht="11.25">
      <c r="A71" s="30" t="s">
        <v>167</v>
      </c>
      <c r="B71" s="30"/>
      <c r="C71" s="30"/>
      <c r="D71" s="30"/>
      <c r="E71" s="30"/>
      <c r="F71" s="30"/>
    </row>
    <row r="72" spans="1:14" s="31" customFormat="1" ht="11.25">
      <c r="A72" s="30" t="s">
        <v>168</v>
      </c>
      <c r="B72" s="30"/>
      <c r="C72" s="30"/>
      <c r="D72" s="30"/>
      <c r="E72" s="30"/>
      <c r="F72" s="30"/>
    </row>
    <row r="73" spans="1:14" s="31" customFormat="1" ht="11.25">
      <c r="A73" s="33" t="s">
        <v>169</v>
      </c>
      <c r="B73" s="30"/>
      <c r="C73" s="30"/>
      <c r="D73" s="30"/>
      <c r="E73" s="30"/>
      <c r="F73" s="30"/>
    </row>
    <row r="74" spans="1:14" s="31" customFormat="1" ht="11.25">
      <c r="A74" s="33" t="s">
        <v>170</v>
      </c>
      <c r="B74" s="30"/>
      <c r="C74" s="30"/>
      <c r="D74" s="30"/>
      <c r="E74" s="30"/>
      <c r="F74" s="30"/>
    </row>
    <row r="75" spans="1:14" s="31" customFormat="1" ht="11.25">
      <c r="A75" s="33" t="s">
        <v>171</v>
      </c>
      <c r="B75" s="30"/>
      <c r="C75" s="30"/>
      <c r="D75" s="30"/>
      <c r="E75" s="30"/>
      <c r="F75" s="30"/>
    </row>
    <row r="76" spans="1:14" s="31" customFormat="1" ht="11.25">
      <c r="A76" s="30" t="s">
        <v>172</v>
      </c>
      <c r="B76" s="30"/>
      <c r="C76" s="30"/>
      <c r="D76" s="30"/>
      <c r="E76" s="30"/>
      <c r="F76" s="30"/>
    </row>
    <row r="77" spans="1:14" s="31" customFormat="1" ht="11.25">
      <c r="A77" s="30" t="s">
        <v>173</v>
      </c>
      <c r="B77" s="30"/>
      <c r="C77" s="30"/>
      <c r="D77" s="30"/>
      <c r="E77" s="30"/>
      <c r="F77" s="30"/>
    </row>
    <row r="78" spans="1:14" s="31" customFormat="1" ht="11.25">
      <c r="A78" s="30" t="s">
        <v>174</v>
      </c>
      <c r="B78" s="30"/>
      <c r="C78" s="30"/>
      <c r="D78" s="30"/>
      <c r="E78" s="30"/>
      <c r="F78" s="30"/>
    </row>
    <row r="79" spans="1:14" s="31" customFormat="1" ht="11.25">
      <c r="A79" s="30" t="s">
        <v>175</v>
      </c>
      <c r="B79" s="30"/>
      <c r="C79" s="30"/>
      <c r="D79" s="30"/>
      <c r="E79" s="30"/>
      <c r="F79" s="30"/>
    </row>
    <row r="80" spans="1:14"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194</v>
      </c>
      <c r="B82" s="30"/>
      <c r="C82" s="30"/>
      <c r="D82" s="30"/>
      <c r="E82" s="30"/>
      <c r="F82" s="30"/>
    </row>
    <row r="83" spans="1:6" s="31" customFormat="1" ht="11.25">
      <c r="A83" s="30" t="s">
        <v>179</v>
      </c>
      <c r="B83" s="30"/>
      <c r="C83" s="30"/>
      <c r="D83" s="30"/>
      <c r="E83" s="30"/>
      <c r="F83" s="30"/>
    </row>
  </sheetData>
  <printOptions horizontalCentered="1"/>
  <pageMargins left="0.75" right="0.75" top="1" bottom="1" header="0.5" footer="0.5"/>
  <pageSetup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83"/>
  <sheetViews>
    <sheetView showGridLines="0" topLeftCell="A66" zoomScaleNormal="100" workbookViewId="0">
      <selection activeCell="B71" sqref="B71"/>
    </sheetView>
  </sheetViews>
  <sheetFormatPr defaultRowHeight="12.75"/>
  <cols>
    <col min="1" max="1" width="19.28515625" style="34" customWidth="1"/>
    <col min="2" max="6" width="12" style="34" customWidth="1"/>
    <col min="7" max="16384" width="9.140625" style="35"/>
  </cols>
  <sheetData>
    <row r="1" spans="1:6" s="3" customFormat="1" ht="12">
      <c r="A1" s="1">
        <v>41241</v>
      </c>
      <c r="B1" s="2"/>
      <c r="C1" s="2"/>
      <c r="D1" s="2"/>
      <c r="E1" s="2"/>
      <c r="F1" s="2"/>
    </row>
    <row r="2" spans="1:6" s="3" customFormat="1" ht="12">
      <c r="A2" s="4" t="s">
        <v>191</v>
      </c>
      <c r="B2" s="4"/>
      <c r="C2" s="4"/>
      <c r="D2" s="4"/>
      <c r="E2" s="4"/>
      <c r="F2" s="4"/>
    </row>
    <row r="3" spans="1:6" s="3" customFormat="1" thickBot="1">
      <c r="A3" s="2"/>
      <c r="B3" s="2"/>
      <c r="C3" s="2"/>
      <c r="D3" s="2"/>
      <c r="E3" s="2"/>
      <c r="F3" s="2"/>
    </row>
    <row r="4" spans="1:6" s="3" customFormat="1" thickTop="1">
      <c r="A4" s="5"/>
      <c r="B4" s="6" t="s">
        <v>66</v>
      </c>
      <c r="C4" s="6" t="s">
        <v>2</v>
      </c>
      <c r="D4" s="6"/>
      <c r="E4" s="6" t="s">
        <v>4</v>
      </c>
      <c r="F4" s="7" t="s">
        <v>58</v>
      </c>
    </row>
    <row r="5" spans="1:6" s="3" customFormat="1" ht="12">
      <c r="A5" s="8"/>
      <c r="B5" s="9" t="s">
        <v>67</v>
      </c>
      <c r="C5" s="9" t="s">
        <v>62</v>
      </c>
      <c r="D5" s="9" t="s">
        <v>61</v>
      </c>
      <c r="E5" s="9" t="s">
        <v>5</v>
      </c>
      <c r="F5" s="10" t="s">
        <v>59</v>
      </c>
    </row>
    <row r="6" spans="1:6" s="3" customFormat="1" ht="12">
      <c r="A6" s="8" t="s">
        <v>1</v>
      </c>
      <c r="B6" s="9" t="s">
        <v>3</v>
      </c>
      <c r="C6" s="9" t="s">
        <v>72</v>
      </c>
      <c r="D6" s="9" t="s">
        <v>62</v>
      </c>
      <c r="E6" s="9" t="s">
        <v>68</v>
      </c>
      <c r="F6" s="10" t="s">
        <v>60</v>
      </c>
    </row>
    <row r="7" spans="1:6" s="3" customFormat="1" ht="12">
      <c r="A7" s="11"/>
      <c r="B7" s="12" t="s">
        <v>6</v>
      </c>
      <c r="C7" s="12" t="s">
        <v>6</v>
      </c>
      <c r="D7" s="12" t="s">
        <v>63</v>
      </c>
      <c r="E7" s="12" t="s">
        <v>69</v>
      </c>
      <c r="F7" s="13" t="s">
        <v>70</v>
      </c>
    </row>
    <row r="8" spans="1:6" s="3" customFormat="1" ht="12">
      <c r="A8" s="14"/>
      <c r="B8" s="15"/>
      <c r="C8" s="15"/>
      <c r="D8" s="15"/>
      <c r="E8" s="15"/>
      <c r="F8" s="16"/>
    </row>
    <row r="9" spans="1:6" s="3" customFormat="1" ht="12">
      <c r="A9" s="17" t="s">
        <v>155</v>
      </c>
      <c r="B9" s="18">
        <v>144002.30900000001</v>
      </c>
      <c r="C9" s="18">
        <v>27523.965</v>
      </c>
      <c r="D9" s="19">
        <f t="shared" ref="D9:D61" si="0">C9/B9</f>
        <v>0.19113558102738476</v>
      </c>
      <c r="E9" s="18">
        <v>60594.055</v>
      </c>
      <c r="F9" s="20">
        <f t="shared" ref="F9:F61" si="1">E9*1000/C9</f>
        <v>2201.5016731782648</v>
      </c>
    </row>
    <row r="10" spans="1:6" s="3" customFormat="1" ht="12">
      <c r="A10" s="21" t="s">
        <v>7</v>
      </c>
      <c r="B10" s="22">
        <v>2102.2510000000002</v>
      </c>
      <c r="C10" s="22">
        <v>549.18399999999997</v>
      </c>
      <c r="D10" s="23">
        <f t="shared" si="0"/>
        <v>0.26123617018139123</v>
      </c>
      <c r="E10" s="22">
        <v>1380.0550000000001</v>
      </c>
      <c r="F10" s="24">
        <f t="shared" si="1"/>
        <v>2512.9191673464634</v>
      </c>
    </row>
    <row r="11" spans="1:6" s="3" customFormat="1" ht="12">
      <c r="A11" s="21" t="s">
        <v>8</v>
      </c>
      <c r="B11" s="22">
        <v>373.76499999999999</v>
      </c>
      <c r="C11" s="22">
        <v>48.872999999999998</v>
      </c>
      <c r="D11" s="23">
        <f t="shared" si="0"/>
        <v>0.13075863176059824</v>
      </c>
      <c r="E11" s="22">
        <v>90.816000000000003</v>
      </c>
      <c r="F11" s="24">
        <f t="shared" si="1"/>
        <v>1858.2039162727888</v>
      </c>
    </row>
    <row r="12" spans="1:6" s="3" customFormat="1" ht="12">
      <c r="A12" s="21" t="s">
        <v>9</v>
      </c>
      <c r="B12" s="22">
        <v>2718.6089999999999</v>
      </c>
      <c r="C12" s="22">
        <v>571.24900000000002</v>
      </c>
      <c r="D12" s="23">
        <f t="shared" si="0"/>
        <v>0.21012547225437717</v>
      </c>
      <c r="E12" s="22">
        <v>1295.3320000000001</v>
      </c>
      <c r="F12" s="24">
        <f t="shared" si="1"/>
        <v>2267.5435755686221</v>
      </c>
    </row>
    <row r="13" spans="1:6" s="3" customFormat="1" ht="12">
      <c r="A13" s="21" t="s">
        <v>10</v>
      </c>
      <c r="B13" s="22">
        <v>1224.3330000000001</v>
      </c>
      <c r="C13" s="22">
        <v>318.27499999999998</v>
      </c>
      <c r="D13" s="23">
        <f t="shared" si="0"/>
        <v>0.25995787093870698</v>
      </c>
      <c r="E13" s="22">
        <v>741.23400000000004</v>
      </c>
      <c r="F13" s="24">
        <f t="shared" si="1"/>
        <v>2328.9105333438065</v>
      </c>
    </row>
    <row r="14" spans="1:6" s="3" customFormat="1" ht="12">
      <c r="A14" s="21" t="s">
        <v>11</v>
      </c>
      <c r="B14" s="22">
        <v>16683.780999999999</v>
      </c>
      <c r="C14" s="22">
        <v>3165.76</v>
      </c>
      <c r="D14" s="23">
        <f t="shared" si="0"/>
        <v>0.18975075254224449</v>
      </c>
      <c r="E14" s="22">
        <v>6858.2359999999999</v>
      </c>
      <c r="F14" s="24">
        <f t="shared" si="1"/>
        <v>2166.3790053573234</v>
      </c>
    </row>
    <row r="15" spans="1:6" s="3" customFormat="1" ht="12">
      <c r="A15" s="21" t="s">
        <v>12</v>
      </c>
      <c r="B15" s="22">
        <v>2369.9490000000001</v>
      </c>
      <c r="C15" s="22">
        <v>362.53300000000002</v>
      </c>
      <c r="D15" s="23">
        <f t="shared" si="0"/>
        <v>0.1529708023252821</v>
      </c>
      <c r="E15" s="22">
        <v>718.02499999999998</v>
      </c>
      <c r="F15" s="24">
        <f t="shared" si="1"/>
        <v>1980.5783197667522</v>
      </c>
    </row>
    <row r="16" spans="1:6" s="3" customFormat="1" ht="12">
      <c r="A16" s="21" t="s">
        <v>13</v>
      </c>
      <c r="B16" s="22">
        <v>1727.55</v>
      </c>
      <c r="C16" s="22">
        <v>209.13</v>
      </c>
      <c r="D16" s="23">
        <f t="shared" si="0"/>
        <v>0.12105583051141791</v>
      </c>
      <c r="E16" s="22">
        <v>404.51900000000001</v>
      </c>
      <c r="F16" s="24">
        <f t="shared" si="1"/>
        <v>1934.2944579926361</v>
      </c>
    </row>
    <row r="17" spans="1:6" s="3" customFormat="1" ht="12">
      <c r="A17" s="21" t="s">
        <v>14</v>
      </c>
      <c r="B17" s="22">
        <v>427.75400000000002</v>
      </c>
      <c r="C17" s="22">
        <v>72.661000000000001</v>
      </c>
      <c r="D17" s="23">
        <f t="shared" si="0"/>
        <v>0.16986632503728777</v>
      </c>
      <c r="E17" s="22">
        <v>151.52799999999999</v>
      </c>
      <c r="F17" s="24">
        <f t="shared" si="1"/>
        <v>2085.4103301633613</v>
      </c>
    </row>
    <row r="18" spans="1:6" s="3" customFormat="1" ht="12">
      <c r="A18" s="21" t="s">
        <v>15</v>
      </c>
      <c r="B18" s="22">
        <v>322.86399999999998</v>
      </c>
      <c r="C18" s="22">
        <v>54.088000000000001</v>
      </c>
      <c r="D18" s="23">
        <f t="shared" si="0"/>
        <v>0.16752564547301652</v>
      </c>
      <c r="E18" s="22">
        <v>112.488</v>
      </c>
      <c r="F18" s="24">
        <f t="shared" si="1"/>
        <v>2079.7219346250554</v>
      </c>
    </row>
    <row r="19" spans="1:6" s="3" customFormat="1" ht="12">
      <c r="A19" s="21" t="s">
        <v>16</v>
      </c>
      <c r="B19" s="22">
        <v>9631.2520000000004</v>
      </c>
      <c r="C19" s="22">
        <v>2113.098</v>
      </c>
      <c r="D19" s="23">
        <f t="shared" si="0"/>
        <v>0.21940013614014045</v>
      </c>
      <c r="E19" s="22">
        <v>4678.5609999999997</v>
      </c>
      <c r="F19" s="24">
        <f t="shared" si="1"/>
        <v>2214.0766779392152</v>
      </c>
    </row>
    <row r="20" spans="1:6" s="3" customFormat="1" ht="12">
      <c r="A20" s="21" t="s">
        <v>17</v>
      </c>
      <c r="B20" s="22">
        <v>4589.6109999999999</v>
      </c>
      <c r="C20" s="22">
        <v>1142.0830000000001</v>
      </c>
      <c r="D20" s="23">
        <f t="shared" si="0"/>
        <v>0.24884091484005946</v>
      </c>
      <c r="E20" s="22">
        <v>2764.4140000000002</v>
      </c>
      <c r="F20" s="24">
        <f t="shared" si="1"/>
        <v>2420.5018374321303</v>
      </c>
    </row>
    <row r="21" spans="1:6" s="3" customFormat="1" ht="12">
      <c r="A21" s="21" t="s">
        <v>18</v>
      </c>
      <c r="B21" s="22">
        <v>653.37099999999998</v>
      </c>
      <c r="C21" s="22">
        <v>111.789</v>
      </c>
      <c r="D21" s="23">
        <f t="shared" si="0"/>
        <v>0.17109574805126032</v>
      </c>
      <c r="E21" s="22">
        <v>222.54400000000001</v>
      </c>
      <c r="F21" s="24">
        <f t="shared" si="1"/>
        <v>1990.7504316167065</v>
      </c>
    </row>
    <row r="22" spans="1:6" s="3" customFormat="1" ht="12">
      <c r="A22" s="21" t="s">
        <v>19</v>
      </c>
      <c r="B22" s="22">
        <v>663.29100000000005</v>
      </c>
      <c r="C22" s="22">
        <v>139.185</v>
      </c>
      <c r="D22" s="23">
        <f t="shared" si="0"/>
        <v>0.20984002496641743</v>
      </c>
      <c r="E22" s="22">
        <v>294.57499999999999</v>
      </c>
      <c r="F22" s="24">
        <f t="shared" si="1"/>
        <v>2116.4277759816073</v>
      </c>
    </row>
    <row r="23" spans="1:6" s="3" customFormat="1" ht="12">
      <c r="A23" s="21" t="s">
        <v>20</v>
      </c>
      <c r="B23" s="22">
        <v>6043.8649999999998</v>
      </c>
      <c r="C23" s="22">
        <v>1042.8489999999999</v>
      </c>
      <c r="D23" s="23">
        <f t="shared" si="0"/>
        <v>0.17254670645356904</v>
      </c>
      <c r="E23" s="22">
        <v>2315.2260000000001</v>
      </c>
      <c r="F23" s="24">
        <f t="shared" si="1"/>
        <v>2220.0970610318464</v>
      </c>
    </row>
    <row r="24" spans="1:6" s="3" customFormat="1" ht="12">
      <c r="A24" s="21" t="s">
        <v>21</v>
      </c>
      <c r="B24" s="22">
        <v>2981.5430000000001</v>
      </c>
      <c r="C24" s="22">
        <v>553.33500000000004</v>
      </c>
      <c r="D24" s="23">
        <f t="shared" si="0"/>
        <v>0.18558679180545107</v>
      </c>
      <c r="E24" s="22">
        <v>1183.6669999999999</v>
      </c>
      <c r="F24" s="24">
        <f t="shared" si="1"/>
        <v>2139.1507856904045</v>
      </c>
    </row>
    <row r="25" spans="1:6" s="3" customFormat="1" ht="12">
      <c r="A25" s="21" t="s">
        <v>22</v>
      </c>
      <c r="B25" s="22">
        <v>1399.9269999999999</v>
      </c>
      <c r="C25" s="22">
        <v>214.37899999999999</v>
      </c>
      <c r="D25" s="23">
        <f t="shared" si="0"/>
        <v>0.15313584208319433</v>
      </c>
      <c r="E25" s="22">
        <v>424.49299999999999</v>
      </c>
      <c r="F25" s="24">
        <f t="shared" si="1"/>
        <v>1980.10532748077</v>
      </c>
    </row>
    <row r="26" spans="1:6" s="3" customFormat="1" ht="12">
      <c r="A26" s="21" t="s">
        <v>23</v>
      </c>
      <c r="B26" s="22">
        <v>1307.115</v>
      </c>
      <c r="C26" s="22">
        <v>221.23699999999999</v>
      </c>
      <c r="D26" s="23">
        <f t="shared" si="0"/>
        <v>0.16925595682093772</v>
      </c>
      <c r="E26" s="22">
        <v>461.02199999999999</v>
      </c>
      <c r="F26" s="24">
        <f t="shared" si="1"/>
        <v>2083.8376944182032</v>
      </c>
    </row>
    <row r="27" spans="1:6" s="3" customFormat="1" ht="12">
      <c r="A27" s="21" t="s">
        <v>24</v>
      </c>
      <c r="B27" s="22">
        <v>1856.4659999999999</v>
      </c>
      <c r="C27" s="22">
        <v>412.315</v>
      </c>
      <c r="D27" s="23">
        <f t="shared" si="0"/>
        <v>0.22209671494118396</v>
      </c>
      <c r="E27" s="22">
        <v>894.66</v>
      </c>
      <c r="F27" s="24">
        <f t="shared" si="1"/>
        <v>2169.8458702690905</v>
      </c>
    </row>
    <row r="28" spans="1:6" s="3" customFormat="1" ht="12">
      <c r="A28" s="21" t="s">
        <v>25</v>
      </c>
      <c r="B28" s="22">
        <v>1990.904</v>
      </c>
      <c r="C28" s="22">
        <v>550.09500000000003</v>
      </c>
      <c r="D28" s="23">
        <f t="shared" si="0"/>
        <v>0.276304131188646</v>
      </c>
      <c r="E28" s="22">
        <v>1377.933</v>
      </c>
      <c r="F28" s="24">
        <f t="shared" si="1"/>
        <v>2504.9000627164396</v>
      </c>
    </row>
    <row r="29" spans="1:6" s="3" customFormat="1" ht="12">
      <c r="A29" s="21" t="s">
        <v>26</v>
      </c>
      <c r="B29" s="22">
        <v>625.05700000000002</v>
      </c>
      <c r="C29" s="22">
        <v>104.71</v>
      </c>
      <c r="D29" s="23">
        <f t="shared" si="0"/>
        <v>0.16752072211014354</v>
      </c>
      <c r="E29" s="22">
        <v>194.21100000000001</v>
      </c>
      <c r="F29" s="24">
        <f t="shared" si="1"/>
        <v>1854.7512176487442</v>
      </c>
    </row>
    <row r="30" spans="1:6" s="3" customFormat="1" ht="12">
      <c r="A30" s="21" t="s">
        <v>27</v>
      </c>
      <c r="B30" s="22">
        <v>2787.3560000000002</v>
      </c>
      <c r="C30" s="22">
        <v>412.26</v>
      </c>
      <c r="D30" s="23">
        <f t="shared" si="0"/>
        <v>0.14790360470639557</v>
      </c>
      <c r="E30" s="22">
        <v>859.64400000000001</v>
      </c>
      <c r="F30" s="24">
        <f t="shared" si="1"/>
        <v>2085.19866103915</v>
      </c>
    </row>
    <row r="31" spans="1:6" s="3" customFormat="1" ht="12">
      <c r="A31" s="21" t="s">
        <v>28</v>
      </c>
      <c r="B31" s="22">
        <v>3203.1280000000002</v>
      </c>
      <c r="C31" s="22">
        <v>395.36200000000002</v>
      </c>
      <c r="D31" s="23">
        <f t="shared" si="0"/>
        <v>0.12342997220217237</v>
      </c>
      <c r="E31" s="22">
        <v>740.58</v>
      </c>
      <c r="F31" s="24">
        <f t="shared" si="1"/>
        <v>1873.169399183533</v>
      </c>
    </row>
    <row r="32" spans="1:6" s="3" customFormat="1" ht="12">
      <c r="A32" s="21" t="s">
        <v>29</v>
      </c>
      <c r="B32" s="22">
        <v>4606.8140000000003</v>
      </c>
      <c r="C32" s="22">
        <v>846.904</v>
      </c>
      <c r="D32" s="23">
        <f t="shared" si="0"/>
        <v>0.18383724630514711</v>
      </c>
      <c r="E32" s="22">
        <v>1822.7339999999999</v>
      </c>
      <c r="F32" s="24">
        <f t="shared" si="1"/>
        <v>2152.2321302060209</v>
      </c>
    </row>
    <row r="33" spans="1:6" s="3" customFormat="1" ht="12">
      <c r="A33" s="21" t="s">
        <v>30</v>
      </c>
      <c r="B33" s="22">
        <v>2561.0549999999998</v>
      </c>
      <c r="C33" s="22">
        <v>349.51</v>
      </c>
      <c r="D33" s="23">
        <f t="shared" si="0"/>
        <v>0.13647110272914872</v>
      </c>
      <c r="E33" s="22">
        <v>666.12900000000002</v>
      </c>
      <c r="F33" s="24">
        <f t="shared" si="1"/>
        <v>1905.8939658378874</v>
      </c>
    </row>
    <row r="34" spans="1:6" s="3" customFormat="1" ht="12">
      <c r="A34" s="21" t="s">
        <v>31</v>
      </c>
      <c r="B34" s="22">
        <v>1283.4949999999999</v>
      </c>
      <c r="C34" s="22">
        <v>421.625</v>
      </c>
      <c r="D34" s="23">
        <f t="shared" si="0"/>
        <v>0.32849757887642728</v>
      </c>
      <c r="E34" s="22">
        <v>1078.864</v>
      </c>
      <c r="F34" s="24">
        <f t="shared" si="1"/>
        <v>2558.8235991698784</v>
      </c>
    </row>
    <row r="35" spans="1:6" s="3" customFormat="1" ht="12">
      <c r="A35" s="21" t="s">
        <v>32</v>
      </c>
      <c r="B35" s="22">
        <v>2688.8719999999998</v>
      </c>
      <c r="C35" s="22">
        <v>533.87199999999996</v>
      </c>
      <c r="D35" s="23">
        <f t="shared" si="0"/>
        <v>0.19854868509917914</v>
      </c>
      <c r="E35" s="22">
        <v>1155.3330000000001</v>
      </c>
      <c r="F35" s="24">
        <f t="shared" si="1"/>
        <v>2164.0636706926007</v>
      </c>
    </row>
    <row r="36" spans="1:6" s="3" customFormat="1" ht="12">
      <c r="A36" s="21" t="s">
        <v>33</v>
      </c>
      <c r="B36" s="22">
        <v>474.851</v>
      </c>
      <c r="C36" s="22">
        <v>86.692999999999998</v>
      </c>
      <c r="D36" s="23">
        <f t="shared" si="0"/>
        <v>0.18256884791229247</v>
      </c>
      <c r="E36" s="22">
        <v>166.77</v>
      </c>
      <c r="F36" s="24">
        <f t="shared" si="1"/>
        <v>1923.6847265638519</v>
      </c>
    </row>
    <row r="37" spans="1:6" s="3" customFormat="1" ht="12">
      <c r="A37" s="21" t="s">
        <v>34</v>
      </c>
      <c r="B37" s="22">
        <v>854.072</v>
      </c>
      <c r="C37" s="22">
        <v>137.77199999999999</v>
      </c>
      <c r="D37" s="23">
        <f t="shared" si="0"/>
        <v>0.16131192686330895</v>
      </c>
      <c r="E37" s="22">
        <v>283.27800000000002</v>
      </c>
      <c r="F37" s="24">
        <f t="shared" si="1"/>
        <v>2056.1362250675029</v>
      </c>
    </row>
    <row r="38" spans="1:6" s="3" customFormat="1" ht="12">
      <c r="A38" s="21" t="s">
        <v>35</v>
      </c>
      <c r="B38" s="22">
        <v>1263.9280000000001</v>
      </c>
      <c r="C38" s="22">
        <v>238.06700000000001</v>
      </c>
      <c r="D38" s="23">
        <f t="shared" si="0"/>
        <v>0.18835487464475822</v>
      </c>
      <c r="E38" s="22">
        <v>519.90499999999997</v>
      </c>
      <c r="F38" s="24">
        <f t="shared" si="1"/>
        <v>2183.8600057966873</v>
      </c>
    </row>
    <row r="39" spans="1:6" s="3" customFormat="1" ht="12">
      <c r="A39" s="21" t="s">
        <v>36</v>
      </c>
      <c r="B39" s="22">
        <v>663.92200000000003</v>
      </c>
      <c r="C39" s="22">
        <v>81.072999999999993</v>
      </c>
      <c r="D39" s="23">
        <f t="shared" si="0"/>
        <v>0.12211223607592457</v>
      </c>
      <c r="E39" s="22">
        <v>144.62</v>
      </c>
      <c r="F39" s="24">
        <f t="shared" si="1"/>
        <v>1783.8244545039656</v>
      </c>
    </row>
    <row r="40" spans="1:6" s="3" customFormat="1" ht="12">
      <c r="A40" s="21" t="s">
        <v>37</v>
      </c>
      <c r="B40" s="22">
        <v>4285.5429999999997</v>
      </c>
      <c r="C40" s="22">
        <v>580.89</v>
      </c>
      <c r="D40" s="23">
        <f t="shared" si="0"/>
        <v>0.13554641733847964</v>
      </c>
      <c r="E40" s="22">
        <v>1216.924</v>
      </c>
      <c r="F40" s="24">
        <f t="shared" si="1"/>
        <v>2094.9301933240372</v>
      </c>
    </row>
    <row r="41" spans="1:6" s="3" customFormat="1" ht="12">
      <c r="A41" s="21" t="s">
        <v>38</v>
      </c>
      <c r="B41" s="22">
        <v>913.00099999999998</v>
      </c>
      <c r="C41" s="22">
        <v>223.78299999999999</v>
      </c>
      <c r="D41" s="23">
        <f t="shared" si="0"/>
        <v>0.24510706998130341</v>
      </c>
      <c r="E41" s="22">
        <v>491.25599999999997</v>
      </c>
      <c r="F41" s="24">
        <f t="shared" si="1"/>
        <v>2195.2337755772332</v>
      </c>
    </row>
    <row r="42" spans="1:6" s="3" customFormat="1" ht="12">
      <c r="A42" s="21" t="s">
        <v>39</v>
      </c>
      <c r="B42" s="22">
        <v>9272.0529999999999</v>
      </c>
      <c r="C42" s="22">
        <v>1754.0889999999999</v>
      </c>
      <c r="D42" s="23">
        <f t="shared" si="0"/>
        <v>0.18918021715363362</v>
      </c>
      <c r="E42" s="22">
        <v>3738.8220000000001</v>
      </c>
      <c r="F42" s="24">
        <f t="shared" si="1"/>
        <v>2131.4893372001079</v>
      </c>
    </row>
    <row r="43" spans="1:6" s="3" customFormat="1" ht="12">
      <c r="A43" s="21" t="s">
        <v>40</v>
      </c>
      <c r="B43" s="22">
        <v>4202.7659999999996</v>
      </c>
      <c r="C43" s="22">
        <v>931.60799999999995</v>
      </c>
      <c r="D43" s="23">
        <f t="shared" si="0"/>
        <v>0.22166544604196381</v>
      </c>
      <c r="E43" s="22">
        <v>2098.6179999999999</v>
      </c>
      <c r="F43" s="24">
        <f t="shared" si="1"/>
        <v>2252.6835321293938</v>
      </c>
    </row>
    <row r="44" spans="1:6" s="3" customFormat="1" ht="12">
      <c r="A44" s="21" t="s">
        <v>41</v>
      </c>
      <c r="B44" s="22">
        <v>330.46199999999999</v>
      </c>
      <c r="C44" s="22">
        <v>45.009</v>
      </c>
      <c r="D44" s="23">
        <f t="shared" si="0"/>
        <v>0.13620022877063021</v>
      </c>
      <c r="E44" s="22">
        <v>85.388999999999996</v>
      </c>
      <c r="F44" s="24">
        <f t="shared" si="1"/>
        <v>1897.1539025528227</v>
      </c>
    </row>
    <row r="45" spans="1:6" s="3" customFormat="1" ht="12">
      <c r="A45" s="21" t="s">
        <v>42</v>
      </c>
      <c r="B45" s="22">
        <v>5437.37</v>
      </c>
      <c r="C45" s="22">
        <v>979.25900000000001</v>
      </c>
      <c r="D45" s="23">
        <f t="shared" si="0"/>
        <v>0.18009791498463412</v>
      </c>
      <c r="E45" s="22">
        <v>2102.4119999999998</v>
      </c>
      <c r="F45" s="24">
        <f t="shared" si="1"/>
        <v>2146.941718176703</v>
      </c>
    </row>
    <row r="46" spans="1:6" s="3" customFormat="1" ht="12">
      <c r="A46" s="21" t="s">
        <v>43</v>
      </c>
      <c r="B46" s="22">
        <v>1590.384</v>
      </c>
      <c r="C46" s="22">
        <v>359.577</v>
      </c>
      <c r="D46" s="23">
        <f t="shared" si="0"/>
        <v>0.22609445266048953</v>
      </c>
      <c r="E46" s="22">
        <v>804.73599999999999</v>
      </c>
      <c r="F46" s="24">
        <f t="shared" si="1"/>
        <v>2238.0074365156838</v>
      </c>
    </row>
    <row r="47" spans="1:6" s="3" customFormat="1" ht="12">
      <c r="A47" s="21" t="s">
        <v>44</v>
      </c>
      <c r="B47" s="22">
        <v>1743.27</v>
      </c>
      <c r="C47" s="22">
        <v>286.935</v>
      </c>
      <c r="D47" s="23">
        <f t="shared" si="0"/>
        <v>0.1645958457381817</v>
      </c>
      <c r="E47" s="22">
        <v>549.48800000000006</v>
      </c>
      <c r="F47" s="24">
        <f t="shared" si="1"/>
        <v>1915.026051196264</v>
      </c>
    </row>
    <row r="48" spans="1:6" s="3" customFormat="1" ht="12">
      <c r="A48" s="21" t="s">
        <v>45</v>
      </c>
      <c r="B48" s="22">
        <v>6129.9870000000001</v>
      </c>
      <c r="C48" s="22">
        <v>930.06600000000003</v>
      </c>
      <c r="D48" s="23">
        <f t="shared" si="0"/>
        <v>0.15172397592360309</v>
      </c>
      <c r="E48" s="22">
        <v>1858.0840000000001</v>
      </c>
      <c r="F48" s="24">
        <f t="shared" si="1"/>
        <v>1997.7980057329264</v>
      </c>
    </row>
    <row r="49" spans="1:9" s="3" customFormat="1" ht="12">
      <c r="A49" s="21" t="s">
        <v>46</v>
      </c>
      <c r="B49" s="22">
        <v>509.09100000000001</v>
      </c>
      <c r="C49" s="22">
        <v>81.051000000000002</v>
      </c>
      <c r="D49" s="23">
        <f t="shared" si="0"/>
        <v>0.15920729299869768</v>
      </c>
      <c r="E49" s="22">
        <v>168.81800000000001</v>
      </c>
      <c r="F49" s="24">
        <f t="shared" si="1"/>
        <v>2082.8614082491272</v>
      </c>
    </row>
    <row r="50" spans="1:9" s="3" customFormat="1" ht="12">
      <c r="A50" s="21" t="s">
        <v>47</v>
      </c>
      <c r="B50" s="22">
        <v>2051.8229999999999</v>
      </c>
      <c r="C50" s="22">
        <v>506.26100000000002</v>
      </c>
      <c r="D50" s="23">
        <f t="shared" si="0"/>
        <v>0.24673716982410279</v>
      </c>
      <c r="E50" s="22">
        <v>1167.2159999999999</v>
      </c>
      <c r="F50" s="24">
        <f t="shared" si="1"/>
        <v>2305.5617556951847</v>
      </c>
    </row>
    <row r="51" spans="1:9" s="3" customFormat="1" ht="12">
      <c r="A51" s="21" t="s">
        <v>48</v>
      </c>
      <c r="B51" s="22">
        <v>393.77699999999999</v>
      </c>
      <c r="C51" s="22">
        <v>66.784999999999997</v>
      </c>
      <c r="D51" s="23">
        <f t="shared" si="0"/>
        <v>0.16960106862513555</v>
      </c>
      <c r="E51" s="22">
        <v>133.304</v>
      </c>
      <c r="F51" s="24">
        <f t="shared" si="1"/>
        <v>1996.0170697012804</v>
      </c>
    </row>
    <row r="52" spans="1:9" s="3" customFormat="1" ht="12">
      <c r="A52" s="21" t="s">
        <v>49</v>
      </c>
      <c r="B52" s="22">
        <v>2846.5790000000002</v>
      </c>
      <c r="C52" s="22">
        <v>677.20100000000002</v>
      </c>
      <c r="D52" s="23">
        <f t="shared" si="0"/>
        <v>0.23789994937783213</v>
      </c>
      <c r="E52" s="22">
        <v>1542.6759999999999</v>
      </c>
      <c r="F52" s="24">
        <f t="shared" si="1"/>
        <v>2278.0179001507677</v>
      </c>
    </row>
    <row r="53" spans="1:9" s="3" customFormat="1" ht="12">
      <c r="A53" s="21" t="s">
        <v>50</v>
      </c>
      <c r="B53" s="22">
        <v>10995.575999999999</v>
      </c>
      <c r="C53" s="22">
        <v>2703.6570000000002</v>
      </c>
      <c r="D53" s="23">
        <f t="shared" si="0"/>
        <v>0.24588589083464116</v>
      </c>
      <c r="E53" s="22">
        <v>6693.2139999999999</v>
      </c>
      <c r="F53" s="24">
        <f t="shared" si="1"/>
        <v>2475.6150650766717</v>
      </c>
    </row>
    <row r="54" spans="1:9" s="3" customFormat="1" ht="12">
      <c r="A54" s="21" t="s">
        <v>51</v>
      </c>
      <c r="B54" s="22">
        <v>1134.626</v>
      </c>
      <c r="C54" s="22">
        <v>201.05500000000001</v>
      </c>
      <c r="D54" s="23">
        <f t="shared" si="0"/>
        <v>0.17719935908396248</v>
      </c>
      <c r="E54" s="22">
        <v>434.88400000000001</v>
      </c>
      <c r="F54" s="24">
        <f t="shared" si="1"/>
        <v>2163.010121608515</v>
      </c>
    </row>
    <row r="55" spans="1:9" s="3" customFormat="1" ht="12">
      <c r="A55" s="21" t="s">
        <v>52</v>
      </c>
      <c r="B55" s="22">
        <v>317.92099999999999</v>
      </c>
      <c r="C55" s="22">
        <v>46.889000000000003</v>
      </c>
      <c r="D55" s="23">
        <f t="shared" si="0"/>
        <v>0.14748632521915822</v>
      </c>
      <c r="E55" s="22">
        <v>81.602000000000004</v>
      </c>
      <c r="F55" s="24">
        <f t="shared" si="1"/>
        <v>1740.3228902301178</v>
      </c>
    </row>
    <row r="56" spans="1:9" s="3" customFormat="1" ht="12">
      <c r="A56" s="21" t="s">
        <v>53</v>
      </c>
      <c r="B56" s="22">
        <v>3729.4639999999999</v>
      </c>
      <c r="C56" s="22">
        <v>613.74900000000002</v>
      </c>
      <c r="D56" s="23">
        <f t="shared" si="0"/>
        <v>0.16456761615073909</v>
      </c>
      <c r="E56" s="22">
        <v>1286.4639999999999</v>
      </c>
      <c r="F56" s="24">
        <f t="shared" si="1"/>
        <v>2096.0751056213535</v>
      </c>
    </row>
    <row r="57" spans="1:9" s="3" customFormat="1" ht="12">
      <c r="A57" s="21" t="s">
        <v>54</v>
      </c>
      <c r="B57" s="22">
        <v>3169.1030000000001</v>
      </c>
      <c r="C57" s="22">
        <v>448.53899999999999</v>
      </c>
      <c r="D57" s="23">
        <f t="shared" si="0"/>
        <v>0.14153500217569451</v>
      </c>
      <c r="E57" s="22">
        <v>878.93200000000002</v>
      </c>
      <c r="F57" s="24">
        <f t="shared" si="1"/>
        <v>1959.544209087727</v>
      </c>
    </row>
    <row r="58" spans="1:9" s="3" customFormat="1" ht="12">
      <c r="A58" s="21" t="s">
        <v>55</v>
      </c>
      <c r="B58" s="22">
        <v>783.23900000000003</v>
      </c>
      <c r="C58" s="22">
        <v>163.322</v>
      </c>
      <c r="D58" s="23">
        <f t="shared" si="0"/>
        <v>0.20852128149900603</v>
      </c>
      <c r="E58" s="22">
        <v>332.96199999999999</v>
      </c>
      <c r="F58" s="24">
        <f t="shared" si="1"/>
        <v>2038.6843168709665</v>
      </c>
    </row>
    <row r="59" spans="1:9" s="3" customFormat="1" ht="12">
      <c r="A59" s="21" t="s">
        <v>56</v>
      </c>
      <c r="B59" s="22">
        <v>2741.6689999999999</v>
      </c>
      <c r="C59" s="22">
        <v>389.82299999999998</v>
      </c>
      <c r="D59" s="23">
        <f t="shared" si="0"/>
        <v>0.1421845598429278</v>
      </c>
      <c r="E59" s="22">
        <v>775.53</v>
      </c>
      <c r="F59" s="24">
        <f t="shared" si="1"/>
        <v>1989.4413618488393</v>
      </c>
    </row>
    <row r="60" spans="1:9" s="3" customFormat="1" ht="12">
      <c r="A60" s="21" t="s">
        <v>57</v>
      </c>
      <c r="B60" s="22">
        <v>276.44400000000002</v>
      </c>
      <c r="C60" s="22">
        <v>39.816000000000003</v>
      </c>
      <c r="D60" s="23">
        <f t="shared" si="0"/>
        <v>0.14402917046490429</v>
      </c>
      <c r="E60" s="22">
        <v>74.108000000000004</v>
      </c>
      <c r="F60" s="24">
        <f t="shared" si="1"/>
        <v>1861.2618042997788</v>
      </c>
    </row>
    <row r="61" spans="1:9" s="3" customFormat="1" ht="12">
      <c r="A61" s="25" t="s">
        <v>71</v>
      </c>
      <c r="B61" s="26">
        <v>1067.4100000000001</v>
      </c>
      <c r="C61" s="26">
        <v>34.634999999999998</v>
      </c>
      <c r="D61" s="27">
        <f t="shared" si="0"/>
        <v>3.2447700508707988E-2</v>
      </c>
      <c r="E61" s="26">
        <v>77.218999999999994</v>
      </c>
      <c r="F61" s="28">
        <f t="shared" si="1"/>
        <v>2229.5077234011837</v>
      </c>
    </row>
    <row r="62" spans="1:9" s="3" customFormat="1" ht="12">
      <c r="A62" s="2"/>
      <c r="B62" s="29"/>
      <c r="C62" s="29"/>
      <c r="D62" s="2"/>
      <c r="E62" s="29"/>
      <c r="F62" s="2"/>
    </row>
    <row r="63" spans="1:9" s="31" customFormat="1" ht="11.25">
      <c r="A63" s="30" t="s">
        <v>159</v>
      </c>
      <c r="B63" s="30"/>
      <c r="C63" s="30"/>
      <c r="D63" s="30"/>
      <c r="E63" s="30"/>
      <c r="F63" s="30"/>
    </row>
    <row r="64" spans="1:9" s="31" customFormat="1" ht="11.25">
      <c r="A64" s="30" t="s">
        <v>160</v>
      </c>
      <c r="B64" s="30"/>
      <c r="C64" s="30"/>
      <c r="D64" s="30"/>
      <c r="E64" s="30"/>
      <c r="F64" s="30"/>
      <c r="I64" s="32"/>
    </row>
    <row r="65" spans="1:9" s="31" customFormat="1" ht="11.25">
      <c r="A65" s="30" t="s">
        <v>161</v>
      </c>
      <c r="B65" s="30"/>
      <c r="C65" s="30"/>
      <c r="D65" s="30"/>
      <c r="E65" s="30"/>
      <c r="F65" s="30"/>
      <c r="I65" s="32"/>
    </row>
    <row r="66" spans="1:9" s="31" customFormat="1" ht="11.25">
      <c r="A66" s="30" t="s">
        <v>162</v>
      </c>
      <c r="B66" s="30"/>
      <c r="C66" s="30"/>
      <c r="D66" s="30"/>
      <c r="E66" s="30"/>
      <c r="F66" s="30"/>
    </row>
    <row r="67" spans="1:9" s="31" customFormat="1" ht="11.25">
      <c r="A67" s="30" t="s">
        <v>163</v>
      </c>
      <c r="B67" s="30"/>
      <c r="C67" s="30"/>
      <c r="D67" s="30"/>
      <c r="E67" s="30"/>
      <c r="F67" s="30"/>
    </row>
    <row r="68" spans="1:9" s="31" customFormat="1" ht="11.25">
      <c r="A68" s="30" t="s">
        <v>164</v>
      </c>
      <c r="B68" s="30"/>
      <c r="C68" s="30"/>
      <c r="D68" s="30"/>
      <c r="E68" s="30"/>
      <c r="F68" s="30"/>
    </row>
    <row r="69" spans="1:9" s="31" customFormat="1" ht="11.25">
      <c r="A69" s="30" t="s">
        <v>165</v>
      </c>
      <c r="B69" s="30"/>
      <c r="C69" s="30"/>
      <c r="D69" s="30"/>
      <c r="E69" s="30"/>
      <c r="F69" s="30"/>
    </row>
    <row r="70" spans="1:9" s="31" customFormat="1" ht="11.25">
      <c r="A70" s="30" t="s">
        <v>189</v>
      </c>
      <c r="B70" s="30"/>
      <c r="C70" s="30"/>
      <c r="D70" s="30"/>
      <c r="E70" s="30"/>
      <c r="F70" s="30"/>
    </row>
    <row r="71" spans="1:9" s="31" customFormat="1" ht="11.25">
      <c r="A71" s="30" t="s">
        <v>167</v>
      </c>
      <c r="B71" s="30"/>
      <c r="C71" s="30"/>
      <c r="D71" s="30"/>
      <c r="E71" s="30"/>
      <c r="F71" s="30"/>
    </row>
    <row r="72" spans="1:9" s="31" customFormat="1" ht="11.25">
      <c r="A72" s="30" t="s">
        <v>168</v>
      </c>
      <c r="B72" s="30"/>
      <c r="C72" s="30"/>
      <c r="D72" s="30"/>
      <c r="E72" s="30"/>
      <c r="F72" s="30"/>
    </row>
    <row r="73" spans="1:9" s="31" customFormat="1" ht="11.25">
      <c r="A73" s="33" t="s">
        <v>169</v>
      </c>
      <c r="B73" s="30"/>
      <c r="C73" s="30"/>
      <c r="D73" s="30"/>
      <c r="E73" s="30"/>
      <c r="F73" s="30"/>
    </row>
    <row r="74" spans="1:9" s="31" customFormat="1" ht="11.25">
      <c r="A74" s="33" t="s">
        <v>170</v>
      </c>
      <c r="B74" s="30"/>
      <c r="C74" s="30"/>
      <c r="D74" s="30"/>
      <c r="E74" s="30"/>
      <c r="F74" s="30"/>
    </row>
    <row r="75" spans="1:9" s="31" customFormat="1" ht="11.25">
      <c r="A75" s="33" t="s">
        <v>171</v>
      </c>
      <c r="B75" s="30"/>
      <c r="C75" s="30"/>
      <c r="D75" s="30"/>
      <c r="E75" s="30"/>
      <c r="F75" s="30"/>
    </row>
    <row r="76" spans="1:9" s="31" customFormat="1" ht="11.25">
      <c r="A76" s="30" t="s">
        <v>172</v>
      </c>
      <c r="B76" s="30"/>
      <c r="C76" s="30"/>
      <c r="D76" s="30"/>
      <c r="E76" s="30"/>
      <c r="F76" s="30"/>
    </row>
    <row r="77" spans="1:9" s="31" customFormat="1" ht="11.25">
      <c r="A77" s="30" t="s">
        <v>173</v>
      </c>
      <c r="B77" s="30"/>
      <c r="C77" s="30"/>
      <c r="D77" s="30"/>
      <c r="E77" s="30"/>
      <c r="F77" s="30"/>
    </row>
    <row r="78" spans="1:9" s="31" customFormat="1" ht="11.25">
      <c r="A78" s="30" t="s">
        <v>174</v>
      </c>
      <c r="B78" s="30"/>
      <c r="C78" s="30"/>
      <c r="D78" s="30"/>
      <c r="E78" s="30"/>
      <c r="F78" s="30"/>
    </row>
    <row r="79" spans="1:9" s="31" customFormat="1" ht="11.25">
      <c r="A79" s="30" t="s">
        <v>175</v>
      </c>
      <c r="B79" s="30"/>
      <c r="C79" s="30"/>
      <c r="D79" s="30"/>
      <c r="E79" s="30"/>
      <c r="F79" s="30"/>
    </row>
    <row r="80" spans="1:9" s="31" customFormat="1" ht="11.25">
      <c r="A80" s="30" t="s">
        <v>176</v>
      </c>
      <c r="B80" s="30"/>
      <c r="C80" s="30"/>
      <c r="D80" s="30"/>
      <c r="E80" s="30"/>
      <c r="F80" s="30"/>
    </row>
    <row r="81" spans="1:6" s="31" customFormat="1" ht="11.25">
      <c r="A81" s="30" t="s">
        <v>177</v>
      </c>
      <c r="B81" s="30"/>
      <c r="C81" s="30"/>
      <c r="D81" s="30"/>
      <c r="E81" s="30"/>
      <c r="F81" s="30"/>
    </row>
    <row r="82" spans="1:6" s="31" customFormat="1" ht="11.25">
      <c r="A82" s="30" t="s">
        <v>190</v>
      </c>
      <c r="B82" s="30"/>
      <c r="C82" s="30"/>
      <c r="D82" s="30"/>
      <c r="E82" s="30"/>
      <c r="F82" s="30"/>
    </row>
    <row r="83" spans="1:6" s="31" customFormat="1" ht="11.25">
      <c r="A83" s="30" t="s">
        <v>179</v>
      </c>
      <c r="B83" s="30"/>
      <c r="C83" s="30"/>
      <c r="D83" s="30"/>
      <c r="E83" s="30"/>
      <c r="F83" s="30"/>
    </row>
  </sheetData>
  <printOptions horizontalCentered="1"/>
  <pageMargins left="0.75" right="0.75" top="1" bottom="1" header="0.5" footer="0.5"/>
  <pageSetup scale="6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showGridLines="0" topLeftCell="A65" zoomScaleNormal="100" workbookViewId="0">
      <selection activeCell="Q56" sqref="Q56"/>
    </sheetView>
  </sheetViews>
  <sheetFormatPr defaultRowHeight="12.75"/>
  <cols>
    <col min="1" max="1" width="18.28515625" style="35" customWidth="1"/>
    <col min="2" max="6" width="10.7109375" style="35" customWidth="1"/>
    <col min="7" max="16384" width="9.140625" style="35"/>
  </cols>
  <sheetData>
    <row r="1" spans="1:6">
      <c r="A1" s="67">
        <v>40774</v>
      </c>
      <c r="B1" s="3"/>
      <c r="C1" s="3"/>
      <c r="D1" s="3"/>
      <c r="E1" s="3"/>
      <c r="F1" s="3"/>
    </row>
    <row r="2" spans="1:6">
      <c r="A2" s="68" t="s">
        <v>184</v>
      </c>
      <c r="B2" s="68"/>
      <c r="C2" s="68"/>
      <c r="D2" s="68"/>
      <c r="E2" s="68"/>
      <c r="F2" s="68"/>
    </row>
    <row r="3" spans="1:6" ht="13.5" thickBot="1">
      <c r="A3" s="3"/>
      <c r="B3" s="3"/>
      <c r="C3" s="3"/>
      <c r="D3" s="3"/>
      <c r="E3" s="3"/>
      <c r="F3" s="3"/>
    </row>
    <row r="4" spans="1:6" ht="13.5" thickTop="1">
      <c r="A4" s="69"/>
      <c r="B4" s="70" t="s">
        <v>66</v>
      </c>
      <c r="C4" s="70" t="s">
        <v>2</v>
      </c>
      <c r="D4" s="70"/>
      <c r="E4" s="70" t="s">
        <v>4</v>
      </c>
      <c r="F4" s="71" t="s">
        <v>58</v>
      </c>
    </row>
    <row r="5" spans="1:6">
      <c r="A5" s="72"/>
      <c r="B5" s="73" t="s">
        <v>67</v>
      </c>
      <c r="C5" s="73" t="s">
        <v>62</v>
      </c>
      <c r="D5" s="73" t="s">
        <v>61</v>
      </c>
      <c r="E5" s="73" t="s">
        <v>5</v>
      </c>
      <c r="F5" s="74" t="s">
        <v>59</v>
      </c>
    </row>
    <row r="6" spans="1:6">
      <c r="A6" s="72" t="s">
        <v>1</v>
      </c>
      <c r="B6" s="73" t="s">
        <v>3</v>
      </c>
      <c r="C6" s="73" t="s">
        <v>72</v>
      </c>
      <c r="D6" s="73" t="s">
        <v>62</v>
      </c>
      <c r="E6" s="73" t="s">
        <v>68</v>
      </c>
      <c r="F6" s="74" t="s">
        <v>60</v>
      </c>
    </row>
    <row r="7" spans="1:6">
      <c r="A7" s="75"/>
      <c r="B7" s="76" t="s">
        <v>6</v>
      </c>
      <c r="C7" s="76" t="s">
        <v>6</v>
      </c>
      <c r="D7" s="76" t="s">
        <v>63</v>
      </c>
      <c r="E7" s="76" t="s">
        <v>69</v>
      </c>
      <c r="F7" s="77" t="s">
        <v>70</v>
      </c>
    </row>
    <row r="8" spans="1:6">
      <c r="A8" s="78"/>
      <c r="B8" s="79"/>
      <c r="C8" s="79"/>
      <c r="D8" s="79"/>
      <c r="E8" s="79"/>
      <c r="F8" s="80"/>
    </row>
    <row r="9" spans="1:6">
      <c r="A9" s="81" t="s">
        <v>155</v>
      </c>
      <c r="B9" s="96">
        <v>141458.63800000001</v>
      </c>
      <c r="C9" s="96">
        <v>27194.609</v>
      </c>
      <c r="D9" s="97">
        <v>0.19224424456850772</v>
      </c>
      <c r="E9" s="96">
        <v>59697.373</v>
      </c>
      <c r="F9" s="98">
        <v>2195.1914440100977</v>
      </c>
    </row>
    <row r="10" spans="1:6">
      <c r="A10" s="85" t="s">
        <v>7</v>
      </c>
      <c r="B10" s="99">
        <v>2048.8310000000001</v>
      </c>
      <c r="C10" s="99">
        <v>556.43799999999999</v>
      </c>
      <c r="D10" s="100">
        <v>0.2715880421567225</v>
      </c>
      <c r="E10" s="99">
        <v>1394.8340000000001</v>
      </c>
      <c r="F10" s="101">
        <v>2506.7195267037837</v>
      </c>
    </row>
    <row r="11" spans="1:6">
      <c r="A11" s="85" t="s">
        <v>8</v>
      </c>
      <c r="B11" s="99">
        <v>357.87</v>
      </c>
      <c r="C11" s="99">
        <v>49.957999999999998</v>
      </c>
      <c r="D11" s="100">
        <v>0.13959817810936931</v>
      </c>
      <c r="E11" s="99">
        <v>94.284000000000006</v>
      </c>
      <c r="F11" s="101">
        <v>1887.2653028543978</v>
      </c>
    </row>
    <row r="12" spans="1:6">
      <c r="A12" s="85" t="s">
        <v>9</v>
      </c>
      <c r="B12" s="99">
        <v>2670.6610000000001</v>
      </c>
      <c r="C12" s="99">
        <v>553.57000000000005</v>
      </c>
      <c r="D12" s="100">
        <v>0.20727827305674515</v>
      </c>
      <c r="E12" s="99">
        <v>1246.671</v>
      </c>
      <c r="F12" s="101">
        <v>2252.0566504687754</v>
      </c>
    </row>
    <row r="13" spans="1:6">
      <c r="A13" s="85" t="s">
        <v>10</v>
      </c>
      <c r="B13" s="99">
        <v>1211.644</v>
      </c>
      <c r="C13" s="99">
        <v>320.83199999999999</v>
      </c>
      <c r="D13" s="100">
        <v>0.26479064807814834</v>
      </c>
      <c r="E13" s="99">
        <v>746.38400000000001</v>
      </c>
      <c r="F13" s="101">
        <v>2326.4013564731699</v>
      </c>
    </row>
    <row r="14" spans="1:6">
      <c r="A14" s="85" t="s">
        <v>11</v>
      </c>
      <c r="B14" s="99">
        <v>16384.13</v>
      </c>
      <c r="C14" s="99">
        <v>3064.674</v>
      </c>
      <c r="D14" s="100">
        <v>0.18705137227304713</v>
      </c>
      <c r="E14" s="99">
        <v>6640.598</v>
      </c>
      <c r="F14" s="101">
        <v>2166.8203534862109</v>
      </c>
    </row>
    <row r="15" spans="1:6">
      <c r="A15" s="85" t="s">
        <v>12</v>
      </c>
      <c r="B15" s="99">
        <v>2331.9740000000002</v>
      </c>
      <c r="C15" s="99">
        <v>354.37400000000002</v>
      </c>
      <c r="D15" s="100">
        <v>0.15196310078928837</v>
      </c>
      <c r="E15" s="99">
        <v>703.505</v>
      </c>
      <c r="F15" s="101">
        <v>1985.2048965217539</v>
      </c>
    </row>
    <row r="16" spans="1:6">
      <c r="A16" s="85" t="s">
        <v>13</v>
      </c>
      <c r="B16" s="99">
        <v>1711.7149999999999</v>
      </c>
      <c r="C16" s="99">
        <v>208.46299999999999</v>
      </c>
      <c r="D16" s="100">
        <v>0.1217860449899662</v>
      </c>
      <c r="E16" s="99">
        <v>401.79199999999997</v>
      </c>
      <c r="F16" s="101">
        <v>1927.4019850045331</v>
      </c>
    </row>
    <row r="17" spans="1:6">
      <c r="A17" s="85" t="s">
        <v>14</v>
      </c>
      <c r="B17" s="99">
        <v>420.47199999999998</v>
      </c>
      <c r="C17" s="99">
        <v>71.167000000000002</v>
      </c>
      <c r="D17" s="100">
        <v>0.1692550276831751</v>
      </c>
      <c r="E17" s="99">
        <v>148.06</v>
      </c>
      <c r="F17" s="101">
        <v>2080.4586395379879</v>
      </c>
    </row>
    <row r="18" spans="1:6">
      <c r="A18" s="85" t="s">
        <v>15</v>
      </c>
      <c r="B18" s="99">
        <v>312.06700000000001</v>
      </c>
      <c r="C18" s="99">
        <v>53.186</v>
      </c>
      <c r="D18" s="100">
        <v>0.17043134967811399</v>
      </c>
      <c r="E18" s="99">
        <v>108.444</v>
      </c>
      <c r="F18" s="101">
        <v>2038.9576204264281</v>
      </c>
    </row>
    <row r="19" spans="1:6">
      <c r="A19" s="85" t="s">
        <v>16</v>
      </c>
      <c r="B19" s="99">
        <v>8910.6540000000005</v>
      </c>
      <c r="C19" s="99">
        <v>2043.671</v>
      </c>
      <c r="D19" s="100">
        <v>0.22935140338745058</v>
      </c>
      <c r="E19" s="99">
        <v>4522.6419999999998</v>
      </c>
      <c r="F19" s="101">
        <v>2212.9990590461966</v>
      </c>
    </row>
    <row r="20" spans="1:6">
      <c r="A20" s="85" t="s">
        <v>17</v>
      </c>
      <c r="B20" s="99">
        <v>4447.9660000000003</v>
      </c>
      <c r="C20" s="99">
        <v>1104.5350000000001</v>
      </c>
      <c r="D20" s="100">
        <v>0.2483236157830343</v>
      </c>
      <c r="E20" s="99">
        <v>2689.174</v>
      </c>
      <c r="F20" s="101">
        <v>2434.6661717374282</v>
      </c>
    </row>
    <row r="21" spans="1:6">
      <c r="A21" s="85" t="s">
        <v>18</v>
      </c>
      <c r="B21" s="99">
        <v>648.846</v>
      </c>
      <c r="C21" s="99">
        <v>108.449</v>
      </c>
      <c r="D21" s="100">
        <v>0.16714135557589938</v>
      </c>
      <c r="E21" s="99">
        <v>212.874</v>
      </c>
      <c r="F21" s="101">
        <v>1962.895001337034</v>
      </c>
    </row>
    <row r="22" spans="1:6">
      <c r="A22" s="85" t="s">
        <v>19</v>
      </c>
      <c r="B22" s="99">
        <v>657.77300000000002</v>
      </c>
      <c r="C22" s="99">
        <v>138.86000000000001</v>
      </c>
      <c r="D22" s="100">
        <v>0.21110626310292457</v>
      </c>
      <c r="E22" s="99">
        <v>293.02800000000002</v>
      </c>
      <c r="F22" s="101">
        <v>2110.2405300302462</v>
      </c>
    </row>
    <row r="23" spans="1:6">
      <c r="A23" s="85" t="s">
        <v>20</v>
      </c>
      <c r="B23" s="99">
        <v>6008.183</v>
      </c>
      <c r="C23" s="99">
        <v>1035.2919999999999</v>
      </c>
      <c r="D23" s="100">
        <v>0.17231365955397829</v>
      </c>
      <c r="E23" s="99">
        <v>2285.6390000000001</v>
      </c>
      <c r="F23" s="101">
        <v>2207.7240044354635</v>
      </c>
    </row>
    <row r="24" spans="1:6">
      <c r="A24" s="85" t="s">
        <v>21</v>
      </c>
      <c r="B24" s="99">
        <v>2951.3620000000001</v>
      </c>
      <c r="C24" s="99">
        <v>555.25699999999995</v>
      </c>
      <c r="D24" s="100">
        <v>0.1881358504988544</v>
      </c>
      <c r="E24" s="99">
        <v>1179.567</v>
      </c>
      <c r="F24" s="101">
        <v>2124.3622322636184</v>
      </c>
    </row>
    <row r="25" spans="1:6">
      <c r="A25" s="85" t="s">
        <v>22</v>
      </c>
      <c r="B25" s="99">
        <v>1392.0039999999999</v>
      </c>
      <c r="C25" s="99">
        <v>217.232</v>
      </c>
      <c r="D25" s="100">
        <v>0.15605702282464706</v>
      </c>
      <c r="E25" s="99">
        <v>430.35300000000001</v>
      </c>
      <c r="F25" s="101">
        <v>1981.0755321499596</v>
      </c>
    </row>
    <row r="26" spans="1:6">
      <c r="A26" s="85" t="s">
        <v>23</v>
      </c>
      <c r="B26" s="99">
        <v>1310.164</v>
      </c>
      <c r="C26" s="99">
        <v>219.53299999999999</v>
      </c>
      <c r="D26" s="100">
        <v>0.16756146558751422</v>
      </c>
      <c r="E26" s="99">
        <v>456.709</v>
      </c>
      <c r="F26" s="101">
        <v>2080.3660497510623</v>
      </c>
    </row>
    <row r="27" spans="1:6">
      <c r="A27" s="85" t="s">
        <v>24</v>
      </c>
      <c r="B27" s="99">
        <v>1841.152</v>
      </c>
      <c r="C27" s="99">
        <v>415.72300000000001</v>
      </c>
      <c r="D27" s="100">
        <v>0.22579504571051168</v>
      </c>
      <c r="E27" s="99">
        <v>893.76499999999999</v>
      </c>
      <c r="F27" s="101">
        <v>2149.9051050819899</v>
      </c>
    </row>
    <row r="28" spans="1:6">
      <c r="A28" s="85" t="s">
        <v>25</v>
      </c>
      <c r="B28" s="99">
        <v>1960.107</v>
      </c>
      <c r="C28" s="99">
        <v>550.40200000000004</v>
      </c>
      <c r="D28" s="100">
        <v>0.28080201744088462</v>
      </c>
      <c r="E28" s="99">
        <v>1382.902</v>
      </c>
      <c r="F28" s="101">
        <v>2512.5308410943276</v>
      </c>
    </row>
    <row r="29" spans="1:6">
      <c r="A29" s="85" t="s">
        <v>26</v>
      </c>
      <c r="B29" s="99">
        <v>624.56700000000001</v>
      </c>
      <c r="C29" s="99">
        <v>105.443</v>
      </c>
      <c r="D29" s="100">
        <v>0.16882576248825185</v>
      </c>
      <c r="E29" s="99">
        <v>195.792</v>
      </c>
      <c r="F29" s="101">
        <v>1856.8515690942027</v>
      </c>
    </row>
    <row r="30" spans="1:6">
      <c r="A30" s="85" t="s">
        <v>27</v>
      </c>
      <c r="B30" s="99">
        <v>2751.2330000000002</v>
      </c>
      <c r="C30" s="99">
        <v>405.86700000000002</v>
      </c>
      <c r="D30" s="100">
        <v>0.14752185656394787</v>
      </c>
      <c r="E30" s="99">
        <v>842.28800000000001</v>
      </c>
      <c r="F30" s="101">
        <v>2075.2808185932831</v>
      </c>
    </row>
    <row r="31" spans="1:6">
      <c r="A31" s="85" t="s">
        <v>28</v>
      </c>
      <c r="B31" s="99">
        <v>3171.8879999999999</v>
      </c>
      <c r="C31" s="99">
        <v>390.28899999999999</v>
      </c>
      <c r="D31" s="100">
        <v>0.12304627401724147</v>
      </c>
      <c r="E31" s="99">
        <v>730.94299999999998</v>
      </c>
      <c r="F31" s="101">
        <v>1872.8250091598791</v>
      </c>
    </row>
    <row r="32" spans="1:6">
      <c r="A32" s="85" t="s">
        <v>29</v>
      </c>
      <c r="B32" s="99">
        <v>4534.7290000000003</v>
      </c>
      <c r="C32" s="99">
        <v>833.90899999999999</v>
      </c>
      <c r="D32" s="100">
        <v>0.18389389972366593</v>
      </c>
      <c r="E32" s="99">
        <v>1798.1890000000001</v>
      </c>
      <c r="F32" s="101">
        <v>2156.3372022606782</v>
      </c>
    </row>
    <row r="33" spans="1:6">
      <c r="A33" s="85" t="s">
        <v>30</v>
      </c>
      <c r="B33" s="99">
        <v>2541.797</v>
      </c>
      <c r="C33" s="99">
        <v>347.149</v>
      </c>
      <c r="D33" s="100">
        <v>0.13657620966583878</v>
      </c>
      <c r="E33" s="99">
        <v>662.12</v>
      </c>
      <c r="F33" s="101">
        <v>1907.3078130716206</v>
      </c>
    </row>
    <row r="34" spans="1:6">
      <c r="A34" s="85" t="s">
        <v>31</v>
      </c>
      <c r="B34" s="99">
        <v>1241.3900000000001</v>
      </c>
      <c r="C34" s="99">
        <v>419.19200000000001</v>
      </c>
      <c r="D34" s="100">
        <v>0.33767953664843442</v>
      </c>
      <c r="E34" s="99">
        <v>1074.0419999999999</v>
      </c>
      <c r="F34" s="101">
        <v>2562.1719880150386</v>
      </c>
    </row>
    <row r="35" spans="1:6">
      <c r="A35" s="85" t="s">
        <v>32</v>
      </c>
      <c r="B35" s="99">
        <v>2683.5619999999999</v>
      </c>
      <c r="C35" s="99">
        <v>533.36</v>
      </c>
      <c r="D35" s="100">
        <v>0.19875076484165449</v>
      </c>
      <c r="E35" s="99">
        <v>1146.6849999999999</v>
      </c>
      <c r="F35" s="101">
        <v>2149.9268786560674</v>
      </c>
    </row>
    <row r="36" spans="1:6">
      <c r="A36" s="85" t="s">
        <v>33</v>
      </c>
      <c r="B36" s="99">
        <v>472.03899999999999</v>
      </c>
      <c r="C36" s="99">
        <v>88.061999999999998</v>
      </c>
      <c r="D36" s="100">
        <v>0.18655661926239145</v>
      </c>
      <c r="E36" s="99">
        <v>170.63399999999999</v>
      </c>
      <c r="F36" s="101">
        <v>1937.6575594467533</v>
      </c>
    </row>
    <row r="37" spans="1:6">
      <c r="A37" s="85" t="s">
        <v>34</v>
      </c>
      <c r="B37" s="99">
        <v>846.101</v>
      </c>
      <c r="C37" s="99">
        <v>137.476</v>
      </c>
      <c r="D37" s="100">
        <v>0.16248178408960631</v>
      </c>
      <c r="E37" s="99">
        <v>281.20999999999998</v>
      </c>
      <c r="F37" s="101">
        <v>2045.5206726992349</v>
      </c>
    </row>
    <row r="38" spans="1:6">
      <c r="A38" s="85" t="s">
        <v>35</v>
      </c>
      <c r="B38" s="99">
        <v>1243.5519999999999</v>
      </c>
      <c r="C38" s="99">
        <v>224.749</v>
      </c>
      <c r="D38" s="100">
        <v>0.18073148529373922</v>
      </c>
      <c r="E38" s="99">
        <v>477.15899999999999</v>
      </c>
      <c r="F38" s="101">
        <v>2123.0750748612895</v>
      </c>
    </row>
    <row r="39" spans="1:6">
      <c r="A39" s="85" t="s">
        <v>36</v>
      </c>
      <c r="B39" s="99">
        <v>659.00099999999998</v>
      </c>
      <c r="C39" s="99">
        <v>80.216999999999999</v>
      </c>
      <c r="D39" s="100">
        <v>0.12172515671448146</v>
      </c>
      <c r="E39" s="99">
        <v>143.22200000000001</v>
      </c>
      <c r="F39" s="101">
        <v>1785.4320156575291</v>
      </c>
    </row>
    <row r="40" spans="1:6">
      <c r="A40" s="85" t="s">
        <v>37</v>
      </c>
      <c r="B40" s="99">
        <v>4236.5330000000004</v>
      </c>
      <c r="C40" s="99">
        <v>576.197</v>
      </c>
      <c r="D40" s="100">
        <v>0.13600673003137234</v>
      </c>
      <c r="E40" s="99">
        <v>1199.434</v>
      </c>
      <c r="F40" s="101">
        <v>2081.638745081977</v>
      </c>
    </row>
    <row r="41" spans="1:6">
      <c r="A41" s="85" t="s">
        <v>38</v>
      </c>
      <c r="B41" s="99">
        <v>912.31600000000003</v>
      </c>
      <c r="C41" s="99">
        <v>226.304</v>
      </c>
      <c r="D41" s="100">
        <v>0.24805440220274552</v>
      </c>
      <c r="E41" s="99">
        <v>495.863</v>
      </c>
      <c r="F41" s="101">
        <v>2191.1367010746608</v>
      </c>
    </row>
    <row r="42" spans="1:6">
      <c r="A42" s="85" t="s">
        <v>39</v>
      </c>
      <c r="B42" s="99">
        <v>9116.6990000000005</v>
      </c>
      <c r="C42" s="99">
        <v>1724.9690000000001</v>
      </c>
      <c r="D42" s="100">
        <v>0.189209822546516</v>
      </c>
      <c r="E42" s="99">
        <v>3647.192</v>
      </c>
      <c r="F42" s="101">
        <v>2114.3521999525788</v>
      </c>
    </row>
    <row r="43" spans="1:6">
      <c r="A43" s="85" t="s">
        <v>40</v>
      </c>
      <c r="B43" s="99">
        <v>4144.875</v>
      </c>
      <c r="C43" s="99">
        <v>933.38300000000004</v>
      </c>
      <c r="D43" s="100">
        <v>0.22518966193190387</v>
      </c>
      <c r="E43" s="99">
        <v>2095.4340000000002</v>
      </c>
      <c r="F43" s="101">
        <v>2244.9883916891567</v>
      </c>
    </row>
    <row r="44" spans="1:6">
      <c r="A44" s="85" t="s">
        <v>41</v>
      </c>
      <c r="B44" s="99">
        <v>322.97199999999998</v>
      </c>
      <c r="C44" s="99">
        <v>45.579000000000001</v>
      </c>
      <c r="D44" s="100">
        <v>0.14112368874081965</v>
      </c>
      <c r="E44" s="99">
        <v>87.281999999999996</v>
      </c>
      <c r="F44" s="101">
        <v>1914.9608372276707</v>
      </c>
    </row>
    <row r="45" spans="1:6">
      <c r="A45" s="85" t="s">
        <v>42</v>
      </c>
      <c r="B45" s="99">
        <v>5409.6610000000001</v>
      </c>
      <c r="C45" s="99">
        <v>978.78800000000001</v>
      </c>
      <c r="D45" s="100">
        <v>0.18093333390022037</v>
      </c>
      <c r="E45" s="99">
        <v>2084.0680000000002</v>
      </c>
      <c r="F45" s="101">
        <v>2129.233296689375</v>
      </c>
    </row>
    <row r="46" spans="1:6">
      <c r="A46" s="85" t="s">
        <v>43</v>
      </c>
      <c r="B46" s="99">
        <v>1585.616</v>
      </c>
      <c r="C46" s="99">
        <v>363.20299999999997</v>
      </c>
      <c r="D46" s="100">
        <v>0.22906113460005448</v>
      </c>
      <c r="E46" s="99">
        <v>807.78300000000002</v>
      </c>
      <c r="F46" s="101">
        <v>2224.0537660757209</v>
      </c>
    </row>
    <row r="47" spans="1:6">
      <c r="A47" s="85" t="s">
        <v>44</v>
      </c>
      <c r="B47" s="99">
        <v>1732.7739999999999</v>
      </c>
      <c r="C47" s="99">
        <v>287.83999999999997</v>
      </c>
      <c r="D47" s="100">
        <v>0.16611514254022741</v>
      </c>
      <c r="E47" s="99">
        <v>553.42700000000002</v>
      </c>
      <c r="F47" s="101">
        <v>1922.6896887159533</v>
      </c>
    </row>
    <row r="48" spans="1:6">
      <c r="A48" s="85" t="s">
        <v>45</v>
      </c>
      <c r="B48" s="99">
        <v>6058.5129999999999</v>
      </c>
      <c r="C48" s="99">
        <v>933.66399999999999</v>
      </c>
      <c r="D48" s="100">
        <v>0.15410778189301566</v>
      </c>
      <c r="E48" s="99">
        <v>1865.0039999999999</v>
      </c>
      <c r="F48" s="101">
        <v>1997.5108818589986</v>
      </c>
    </row>
    <row r="49" spans="1:6">
      <c r="A49" s="85" t="s">
        <v>46</v>
      </c>
      <c r="B49" s="99">
        <v>501.58600000000001</v>
      </c>
      <c r="C49" s="99">
        <v>81.073999999999998</v>
      </c>
      <c r="D49" s="100">
        <v>0.16163529285107639</v>
      </c>
      <c r="E49" s="99">
        <v>168.25399999999999</v>
      </c>
      <c r="F49" s="101">
        <v>2075.3139107482052</v>
      </c>
    </row>
    <row r="50" spans="1:6">
      <c r="A50" s="85" t="s">
        <v>47</v>
      </c>
      <c r="B50" s="99">
        <v>2024.4949999999999</v>
      </c>
      <c r="C50" s="99">
        <v>508.35599999999999</v>
      </c>
      <c r="D50" s="100">
        <v>0.25110262065354572</v>
      </c>
      <c r="E50" s="99">
        <v>1165</v>
      </c>
      <c r="F50" s="101">
        <v>2291.7010913611721</v>
      </c>
    </row>
    <row r="51" spans="1:6">
      <c r="A51" s="85" t="s">
        <v>48</v>
      </c>
      <c r="B51" s="99">
        <v>385.15699999999998</v>
      </c>
      <c r="C51" s="99">
        <v>67.194999999999993</v>
      </c>
      <c r="D51" s="100">
        <v>0.17446132356415694</v>
      </c>
      <c r="E51" s="99">
        <v>134.827</v>
      </c>
      <c r="F51" s="101">
        <v>2006.5034600788749</v>
      </c>
    </row>
    <row r="52" spans="1:6">
      <c r="A52" s="85" t="s">
        <v>49</v>
      </c>
      <c r="B52" s="99">
        <v>2794.712</v>
      </c>
      <c r="C52" s="99">
        <v>675.91200000000003</v>
      </c>
      <c r="D52" s="100">
        <v>0.24185390122488473</v>
      </c>
      <c r="E52" s="99">
        <v>1523.81</v>
      </c>
      <c r="F52" s="101">
        <v>2254.4502834688537</v>
      </c>
    </row>
    <row r="53" spans="1:6">
      <c r="A53" s="85" t="s">
        <v>50</v>
      </c>
      <c r="B53" s="99">
        <v>10784.887000000001</v>
      </c>
      <c r="C53" s="99">
        <v>2675.998</v>
      </c>
      <c r="D53" s="100">
        <v>0.24812480650005883</v>
      </c>
      <c r="E53" s="99">
        <v>6604.3370000000004</v>
      </c>
      <c r="F53" s="101">
        <v>2467.9902600824066</v>
      </c>
    </row>
    <row r="54" spans="1:6">
      <c r="A54" s="85" t="s">
        <v>51</v>
      </c>
      <c r="B54" s="99">
        <v>1124.569</v>
      </c>
      <c r="C54" s="99">
        <v>195.696</v>
      </c>
      <c r="D54" s="100">
        <v>0.17401866848543754</v>
      </c>
      <c r="E54" s="99">
        <v>419.88900000000001</v>
      </c>
      <c r="F54" s="101">
        <v>2145.6187147412311</v>
      </c>
    </row>
    <row r="55" spans="1:6">
      <c r="A55" s="85" t="s">
        <v>52</v>
      </c>
      <c r="B55" s="99">
        <v>316.053</v>
      </c>
      <c r="C55" s="99">
        <v>46.34</v>
      </c>
      <c r="D55" s="100">
        <v>0.1466209781270863</v>
      </c>
      <c r="E55" s="99">
        <v>81.286000000000001</v>
      </c>
      <c r="F55" s="101">
        <v>1754.1217091066035</v>
      </c>
    </row>
    <row r="56" spans="1:6">
      <c r="A56" s="85" t="s">
        <v>53</v>
      </c>
      <c r="B56" s="99">
        <v>3685.674</v>
      </c>
      <c r="C56" s="99">
        <v>605.673</v>
      </c>
      <c r="D56" s="100">
        <v>0.16433167990440825</v>
      </c>
      <c r="E56" s="99">
        <v>1264.17</v>
      </c>
      <c r="F56" s="101">
        <v>2087.2153785953806</v>
      </c>
    </row>
    <row r="57" spans="1:6">
      <c r="A57" s="85" t="s">
        <v>54</v>
      </c>
      <c r="B57" s="99">
        <v>3144.9520000000002</v>
      </c>
      <c r="C57" s="99">
        <v>447.916</v>
      </c>
      <c r="D57" s="100">
        <v>0.14242379533932473</v>
      </c>
      <c r="E57" s="99">
        <v>879.84799999999996</v>
      </c>
      <c r="F57" s="101">
        <v>1964.3147375847257</v>
      </c>
    </row>
    <row r="58" spans="1:6">
      <c r="A58" s="85" t="s">
        <v>55</v>
      </c>
      <c r="B58" s="99">
        <v>778.13</v>
      </c>
      <c r="C58" s="99">
        <v>166.374</v>
      </c>
      <c r="D58" s="100">
        <v>0.21381260200737665</v>
      </c>
      <c r="E58" s="99">
        <v>337.62799999999999</v>
      </c>
      <c r="F58" s="101">
        <v>2029.3315061247552</v>
      </c>
    </row>
    <row r="59" spans="1:6">
      <c r="A59" s="85" t="s">
        <v>56</v>
      </c>
      <c r="B59" s="99">
        <v>2728.0340000000001</v>
      </c>
      <c r="C59" s="99">
        <v>393.54</v>
      </c>
      <c r="D59" s="100">
        <v>0.1442577328581682</v>
      </c>
      <c r="E59" s="99">
        <v>779.83500000000004</v>
      </c>
      <c r="F59" s="101">
        <v>1981.590181430096</v>
      </c>
    </row>
    <row r="60" spans="1:6">
      <c r="A60" s="85" t="s">
        <v>57</v>
      </c>
      <c r="B60" s="99">
        <v>269.35700000000003</v>
      </c>
      <c r="C60" s="99">
        <v>39.406999999999996</v>
      </c>
      <c r="D60" s="100">
        <v>0.14630026321944481</v>
      </c>
      <c r="E60" s="99">
        <v>73.953000000000003</v>
      </c>
      <c r="F60" s="101">
        <v>1876.6462811175679</v>
      </c>
    </row>
    <row r="61" spans="1:6">
      <c r="A61" s="89" t="s">
        <v>71</v>
      </c>
      <c r="B61" s="102">
        <v>1053.6389999999999</v>
      </c>
      <c r="C61" s="102">
        <v>33.872</v>
      </c>
      <c r="D61" s="103">
        <v>3.2147633107734247E-2</v>
      </c>
      <c r="E61" s="102">
        <v>75.540000000000006</v>
      </c>
      <c r="F61" s="104">
        <v>2230.1606046291922</v>
      </c>
    </row>
    <row r="62" spans="1:6">
      <c r="A62" s="3"/>
      <c r="B62" s="93"/>
      <c r="C62" s="93"/>
      <c r="D62" s="3"/>
      <c r="E62" s="93"/>
      <c r="F62" s="3"/>
    </row>
    <row r="63" spans="1:6">
      <c r="A63" s="31" t="s">
        <v>185</v>
      </c>
      <c r="B63" s="94"/>
      <c r="C63" s="94"/>
      <c r="D63" s="31"/>
      <c r="E63" s="94"/>
      <c r="F63" s="31"/>
    </row>
    <row r="64" spans="1:6">
      <c r="A64" s="31" t="s">
        <v>157</v>
      </c>
      <c r="B64" s="94"/>
      <c r="C64" s="94"/>
      <c r="D64" s="31"/>
      <c r="E64" s="94"/>
      <c r="F64" s="31"/>
    </row>
    <row r="65" spans="1:7">
      <c r="A65" s="31" t="s">
        <v>158</v>
      </c>
      <c r="B65" s="94"/>
      <c r="C65" s="94"/>
      <c r="D65" s="31"/>
      <c r="E65" s="94"/>
      <c r="F65" s="31"/>
    </row>
    <row r="66" spans="1:7">
      <c r="A66" s="143" t="s">
        <v>186</v>
      </c>
      <c r="B66" s="144"/>
      <c r="C66" s="144"/>
      <c r="D66" s="144"/>
      <c r="E66" s="144"/>
      <c r="F66" s="144"/>
      <c r="G66" s="144"/>
    </row>
    <row r="67" spans="1:7">
      <c r="A67" s="144"/>
      <c r="B67" s="144"/>
      <c r="C67" s="144"/>
      <c r="D67" s="144"/>
      <c r="E67" s="144"/>
      <c r="F67" s="144"/>
      <c r="G67" s="144"/>
    </row>
    <row r="68" spans="1:7">
      <c r="A68" s="144"/>
      <c r="B68" s="144"/>
      <c r="C68" s="144"/>
      <c r="D68" s="144"/>
      <c r="E68" s="144"/>
      <c r="F68" s="144"/>
      <c r="G68" s="144"/>
    </row>
    <row r="69" spans="1:7">
      <c r="A69" s="31" t="s">
        <v>162</v>
      </c>
      <c r="B69" s="31"/>
      <c r="C69" s="31"/>
      <c r="D69" s="31"/>
      <c r="E69" s="31"/>
      <c r="F69" s="31"/>
    </row>
    <row r="70" spans="1:7">
      <c r="A70" s="31" t="s">
        <v>163</v>
      </c>
      <c r="B70" s="31"/>
      <c r="C70" s="31"/>
      <c r="D70" s="31"/>
      <c r="E70" s="31"/>
      <c r="F70" s="31"/>
    </row>
    <row r="71" spans="1:7">
      <c r="A71" s="31" t="s">
        <v>164</v>
      </c>
      <c r="B71" s="31"/>
      <c r="C71" s="31"/>
      <c r="D71" s="31"/>
      <c r="E71" s="31"/>
      <c r="F71" s="31"/>
    </row>
    <row r="72" spans="1:7">
      <c r="A72" s="31" t="s">
        <v>165</v>
      </c>
      <c r="B72" s="31"/>
      <c r="C72" s="31"/>
      <c r="D72" s="31"/>
      <c r="E72" s="31"/>
      <c r="F72" s="31"/>
    </row>
    <row r="73" spans="1:7">
      <c r="A73" s="31" t="s">
        <v>187</v>
      </c>
      <c r="B73" s="31"/>
      <c r="C73" s="31"/>
      <c r="D73" s="31"/>
      <c r="E73" s="31"/>
      <c r="F73" s="31"/>
    </row>
    <row r="74" spans="1:7">
      <c r="A74" s="31" t="s">
        <v>167</v>
      </c>
      <c r="B74" s="31"/>
      <c r="C74" s="31"/>
      <c r="D74" s="31"/>
      <c r="E74" s="31"/>
      <c r="F74" s="31"/>
    </row>
    <row r="75" spans="1:7">
      <c r="A75" s="31" t="s">
        <v>168</v>
      </c>
      <c r="B75" s="31"/>
      <c r="C75" s="31"/>
      <c r="D75" s="31"/>
      <c r="E75" s="31"/>
      <c r="F75" s="31"/>
    </row>
    <row r="76" spans="1:7">
      <c r="A76" s="95" t="s">
        <v>169</v>
      </c>
      <c r="B76" s="31"/>
      <c r="C76" s="31"/>
      <c r="D76" s="31"/>
      <c r="E76" s="31"/>
      <c r="F76" s="31"/>
    </row>
    <row r="77" spans="1:7">
      <c r="A77" s="95" t="s">
        <v>170</v>
      </c>
      <c r="B77" s="31"/>
      <c r="C77" s="31"/>
      <c r="D77" s="31"/>
      <c r="E77" s="31"/>
      <c r="F77" s="31"/>
    </row>
    <row r="78" spans="1:7">
      <c r="A78" s="95" t="s">
        <v>171</v>
      </c>
      <c r="B78" s="31"/>
      <c r="C78" s="31"/>
      <c r="D78" s="31"/>
      <c r="E78" s="31"/>
      <c r="F78" s="31"/>
    </row>
    <row r="79" spans="1:7">
      <c r="A79" s="31" t="s">
        <v>172</v>
      </c>
      <c r="B79" s="31"/>
      <c r="C79" s="31"/>
      <c r="D79" s="31"/>
      <c r="E79" s="31"/>
      <c r="F79" s="31"/>
    </row>
    <row r="80" spans="1:7">
      <c r="A80" s="31" t="s">
        <v>173</v>
      </c>
      <c r="B80" s="31"/>
      <c r="C80" s="31"/>
      <c r="D80" s="31"/>
      <c r="E80" s="31"/>
      <c r="F80" s="31"/>
    </row>
    <row r="81" spans="1:6">
      <c r="A81" s="31" t="s">
        <v>174</v>
      </c>
      <c r="B81" s="31"/>
      <c r="C81" s="31"/>
      <c r="D81" s="31"/>
      <c r="E81" s="31"/>
      <c r="F81" s="31"/>
    </row>
    <row r="82" spans="1:6">
      <c r="A82" s="31" t="s">
        <v>175</v>
      </c>
      <c r="B82" s="31"/>
      <c r="C82" s="31"/>
      <c r="D82" s="31"/>
      <c r="E82" s="31"/>
      <c r="F82" s="31"/>
    </row>
    <row r="83" spans="1:6">
      <c r="A83" s="31" t="s">
        <v>176</v>
      </c>
      <c r="B83" s="31"/>
      <c r="C83" s="31"/>
      <c r="D83" s="31"/>
      <c r="E83" s="31"/>
      <c r="F83" s="31"/>
    </row>
    <row r="84" spans="1:6">
      <c r="A84" s="31" t="s">
        <v>177</v>
      </c>
      <c r="B84" s="31"/>
      <c r="C84" s="31"/>
      <c r="D84" s="31"/>
      <c r="E84" s="31"/>
      <c r="F84" s="31"/>
    </row>
    <row r="85" spans="1:6">
      <c r="A85" s="31" t="s">
        <v>188</v>
      </c>
      <c r="B85" s="31"/>
      <c r="C85" s="31"/>
      <c r="D85" s="31"/>
      <c r="E85" s="31"/>
      <c r="F85" s="31"/>
    </row>
    <row r="86" spans="1:6">
      <c r="A86" s="31" t="s">
        <v>179</v>
      </c>
      <c r="B86" s="31"/>
      <c r="C86" s="31"/>
      <c r="D86" s="31"/>
      <c r="E86" s="31"/>
      <c r="F86" s="31"/>
    </row>
  </sheetData>
  <mergeCells count="1">
    <mergeCell ref="A66:G68"/>
  </mergeCells>
  <printOptions horizontalCentered="1"/>
  <pageMargins left="0.2" right="0.2" top="0.2" bottom="0.2" header="0.1" footer="0.1"/>
  <pageSetup scale="65"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showGridLines="0" topLeftCell="A64" zoomScaleNormal="100" workbookViewId="0">
      <selection activeCell="A83" sqref="A83"/>
    </sheetView>
  </sheetViews>
  <sheetFormatPr defaultRowHeight="12.75"/>
  <cols>
    <col min="1" max="1" width="19.28515625" style="35" customWidth="1"/>
    <col min="2" max="6" width="12" style="35" customWidth="1"/>
    <col min="7" max="16384" width="9.140625" style="35"/>
  </cols>
  <sheetData>
    <row r="1" spans="1:6">
      <c r="A1" s="67">
        <v>40520</v>
      </c>
      <c r="B1" s="3"/>
      <c r="C1" s="3"/>
      <c r="D1" s="3"/>
      <c r="E1" s="3"/>
      <c r="F1" s="3"/>
    </row>
    <row r="2" spans="1:6">
      <c r="A2" s="68" t="s">
        <v>180</v>
      </c>
      <c r="B2" s="68"/>
      <c r="C2" s="68"/>
      <c r="D2" s="68"/>
      <c r="E2" s="68"/>
      <c r="F2" s="68"/>
    </row>
    <row r="3" spans="1:6" ht="13.5" thickBot="1">
      <c r="A3" s="3"/>
      <c r="B3" s="3"/>
      <c r="C3" s="3"/>
      <c r="D3" s="3"/>
      <c r="E3" s="3"/>
      <c r="F3" s="3"/>
    </row>
    <row r="4" spans="1:6" ht="13.5" thickTop="1">
      <c r="A4" s="69"/>
      <c r="B4" s="70" t="s">
        <v>66</v>
      </c>
      <c r="C4" s="70" t="s">
        <v>2</v>
      </c>
      <c r="D4" s="70"/>
      <c r="E4" s="70" t="s">
        <v>4</v>
      </c>
      <c r="F4" s="71" t="s">
        <v>58</v>
      </c>
    </row>
    <row r="5" spans="1:6">
      <c r="A5" s="72"/>
      <c r="B5" s="73" t="s">
        <v>67</v>
      </c>
      <c r="C5" s="73" t="s">
        <v>62</v>
      </c>
      <c r="D5" s="73" t="s">
        <v>61</v>
      </c>
      <c r="E5" s="73" t="s">
        <v>5</v>
      </c>
      <c r="F5" s="74" t="s">
        <v>59</v>
      </c>
    </row>
    <row r="6" spans="1:6">
      <c r="A6" s="72" t="s">
        <v>1</v>
      </c>
      <c r="B6" s="73" t="s">
        <v>3</v>
      </c>
      <c r="C6" s="73" t="s">
        <v>72</v>
      </c>
      <c r="D6" s="73" t="s">
        <v>62</v>
      </c>
      <c r="E6" s="73" t="s">
        <v>68</v>
      </c>
      <c r="F6" s="74" t="s">
        <v>60</v>
      </c>
    </row>
    <row r="7" spans="1:6">
      <c r="A7" s="75"/>
      <c r="B7" s="76" t="s">
        <v>6</v>
      </c>
      <c r="C7" s="76" t="s">
        <v>6</v>
      </c>
      <c r="D7" s="76" t="s">
        <v>63</v>
      </c>
      <c r="E7" s="76" t="s">
        <v>69</v>
      </c>
      <c r="F7" s="77" t="s">
        <v>70</v>
      </c>
    </row>
    <row r="8" spans="1:6">
      <c r="A8" s="78"/>
      <c r="B8" s="79"/>
      <c r="C8" s="79"/>
      <c r="D8" s="79"/>
      <c r="E8" s="79"/>
      <c r="F8" s="80"/>
    </row>
    <row r="9" spans="1:6">
      <c r="A9" s="81" t="s">
        <v>155</v>
      </c>
      <c r="B9" s="82">
        <v>143490.46799999999</v>
      </c>
      <c r="C9" s="82">
        <v>24780.454000000002</v>
      </c>
      <c r="D9" s="83">
        <v>0.17269756204293657</v>
      </c>
      <c r="E9" s="82">
        <v>50720.307000000001</v>
      </c>
      <c r="F9" s="84">
        <v>2046.7868344946382</v>
      </c>
    </row>
    <row r="10" spans="1:6">
      <c r="A10" s="85" t="s">
        <v>7</v>
      </c>
      <c r="B10" s="86">
        <v>2076.1950000000002</v>
      </c>
      <c r="C10" s="86">
        <v>524.09699999999998</v>
      </c>
      <c r="D10" s="87">
        <v>0.25243149126165892</v>
      </c>
      <c r="E10" s="86">
        <v>1236.759</v>
      </c>
      <c r="F10" s="88">
        <v>2359.7902678320997</v>
      </c>
    </row>
    <row r="11" spans="1:6">
      <c r="A11" s="85" t="s">
        <v>8</v>
      </c>
      <c r="B11" s="86">
        <v>359.709</v>
      </c>
      <c r="C11" s="86">
        <v>38.488</v>
      </c>
      <c r="D11" s="87">
        <v>0.10699760083845553</v>
      </c>
      <c r="E11" s="86">
        <v>61.814999999999998</v>
      </c>
      <c r="F11" s="88">
        <v>1606.0850135107046</v>
      </c>
    </row>
    <row r="12" spans="1:6">
      <c r="A12" s="85" t="s">
        <v>9</v>
      </c>
      <c r="B12" s="86">
        <v>2714.1819999999998</v>
      </c>
      <c r="C12" s="86">
        <v>487.00200000000001</v>
      </c>
      <c r="D12" s="87">
        <v>0.17942864553666632</v>
      </c>
      <c r="E12" s="86">
        <v>1001.197</v>
      </c>
      <c r="F12" s="88">
        <v>2055.8375530285298</v>
      </c>
    </row>
    <row r="13" spans="1:6">
      <c r="A13" s="85" t="s">
        <v>10</v>
      </c>
      <c r="B13" s="86">
        <v>1223.6369999999999</v>
      </c>
      <c r="C13" s="86">
        <v>301.90899999999999</v>
      </c>
      <c r="D13" s="87">
        <v>0.24673085236879891</v>
      </c>
      <c r="E13" s="86">
        <v>655.57500000000005</v>
      </c>
      <c r="F13" s="88">
        <v>2171.4324515002868</v>
      </c>
    </row>
    <row r="14" spans="1:6">
      <c r="A14" s="85" t="s">
        <v>11</v>
      </c>
      <c r="B14" s="86">
        <v>16478.215</v>
      </c>
      <c r="C14" s="86">
        <v>2730.0120000000002</v>
      </c>
      <c r="D14" s="87">
        <v>0.16567401262818821</v>
      </c>
      <c r="E14" s="86">
        <v>5481.1419999999998</v>
      </c>
      <c r="F14" s="88">
        <v>2007.7354971333459</v>
      </c>
    </row>
    <row r="15" spans="1:6">
      <c r="A15" s="85" t="s">
        <v>12</v>
      </c>
      <c r="B15" s="86">
        <v>2340.8539999999998</v>
      </c>
      <c r="C15" s="86">
        <v>308.255</v>
      </c>
      <c r="D15" s="87">
        <v>0.13168484664143942</v>
      </c>
      <c r="E15" s="86">
        <v>563.78599999999994</v>
      </c>
      <c r="F15" s="88">
        <v>1828.9597897844317</v>
      </c>
    </row>
    <row r="16" spans="1:6">
      <c r="A16" s="85" t="s">
        <v>13</v>
      </c>
      <c r="B16" s="86">
        <v>1742.47</v>
      </c>
      <c r="C16" s="86">
        <v>190.50399999999999</v>
      </c>
      <c r="D16" s="87">
        <v>0.10932985933760696</v>
      </c>
      <c r="E16" s="86">
        <v>345.99</v>
      </c>
      <c r="F16" s="88">
        <v>1816.1823373787429</v>
      </c>
    </row>
    <row r="17" spans="1:6">
      <c r="A17" s="85" t="s">
        <v>14</v>
      </c>
      <c r="B17" s="86">
        <v>425.49</v>
      </c>
      <c r="C17" s="86">
        <v>66.152000000000001</v>
      </c>
      <c r="D17" s="87">
        <v>0.15547251404263321</v>
      </c>
      <c r="E17" s="86">
        <v>128.227</v>
      </c>
      <c r="F17" s="88">
        <v>1938.3692103035432</v>
      </c>
    </row>
    <row r="18" spans="1:6">
      <c r="A18" s="85" t="s">
        <v>15</v>
      </c>
      <c r="B18" s="86">
        <v>302.53100000000001</v>
      </c>
      <c r="C18" s="86">
        <v>50.143999999999998</v>
      </c>
      <c r="D18" s="87">
        <v>0.16574830347964339</v>
      </c>
      <c r="E18" s="86">
        <v>94.078000000000003</v>
      </c>
      <c r="F18" s="88">
        <v>1876.1566687938737</v>
      </c>
    </row>
    <row r="19" spans="1:6">
      <c r="A19" s="85" t="s">
        <v>16</v>
      </c>
      <c r="B19" s="86">
        <v>8875.4830000000002</v>
      </c>
      <c r="C19" s="86">
        <v>1852.94</v>
      </c>
      <c r="D19" s="87">
        <v>0.20877061000511182</v>
      </c>
      <c r="E19" s="86">
        <v>3825.2370000000001</v>
      </c>
      <c r="F19" s="88">
        <v>2064.4149297872568</v>
      </c>
    </row>
    <row r="20" spans="1:6">
      <c r="A20" s="85" t="s">
        <v>17</v>
      </c>
      <c r="B20" s="86">
        <v>4255.0540000000001</v>
      </c>
      <c r="C20" s="86">
        <v>1022.957</v>
      </c>
      <c r="D20" s="87">
        <v>0.24040987493930746</v>
      </c>
      <c r="E20" s="86">
        <v>2339.2710000000002</v>
      </c>
      <c r="F20" s="88">
        <v>2286.7735398457608</v>
      </c>
    </row>
    <row r="21" spans="1:6">
      <c r="A21" s="85" t="s">
        <v>18</v>
      </c>
      <c r="B21" s="86">
        <v>656.452</v>
      </c>
      <c r="C21" s="86">
        <v>97.061999999999998</v>
      </c>
      <c r="D21" s="87">
        <v>0.14785848774929469</v>
      </c>
      <c r="E21" s="86">
        <v>172.619</v>
      </c>
      <c r="F21" s="88">
        <v>1778.4405843687541</v>
      </c>
    </row>
    <row r="22" spans="1:6">
      <c r="A22" s="85" t="s">
        <v>19</v>
      </c>
      <c r="B22" s="86">
        <v>666.72299999999996</v>
      </c>
      <c r="C22" s="86">
        <v>120.054</v>
      </c>
      <c r="D22" s="87">
        <v>0.18006578444121474</v>
      </c>
      <c r="E22" s="86">
        <v>232.57</v>
      </c>
      <c r="F22" s="88">
        <v>1937.2115881186799</v>
      </c>
    </row>
    <row r="23" spans="1:6">
      <c r="A23" s="85" t="s">
        <v>20</v>
      </c>
      <c r="B23" s="86">
        <v>6112.4260000000004</v>
      </c>
      <c r="C23" s="86">
        <v>954.07</v>
      </c>
      <c r="D23" s="87">
        <v>0.15608696121638119</v>
      </c>
      <c r="E23" s="86">
        <v>1979.163</v>
      </c>
      <c r="F23" s="88">
        <v>2074.4421268879642</v>
      </c>
    </row>
    <row r="24" spans="1:6">
      <c r="A24" s="85" t="s">
        <v>21</v>
      </c>
      <c r="B24" s="86">
        <v>3019.32</v>
      </c>
      <c r="C24" s="86">
        <v>504.63099999999997</v>
      </c>
      <c r="D24" s="87">
        <v>0.16713399043493235</v>
      </c>
      <c r="E24" s="86">
        <v>998.41800000000001</v>
      </c>
      <c r="F24" s="88">
        <v>1978.5110308324302</v>
      </c>
    </row>
    <row r="25" spans="1:6">
      <c r="A25" s="85" t="s">
        <v>22</v>
      </c>
      <c r="B25" s="86">
        <v>1415.088</v>
      </c>
      <c r="C25" s="86">
        <v>194.02199999999999</v>
      </c>
      <c r="D25" s="87">
        <v>0.13710949425053423</v>
      </c>
      <c r="E25" s="86">
        <v>358.19299999999998</v>
      </c>
      <c r="F25" s="88">
        <v>1846.1463133046768</v>
      </c>
    </row>
    <row r="26" spans="1:6">
      <c r="A26" s="85" t="s">
        <v>23</v>
      </c>
      <c r="B26" s="86">
        <v>1328.944</v>
      </c>
      <c r="C26" s="86">
        <v>195.577</v>
      </c>
      <c r="D26" s="87">
        <v>0.1471672245030641</v>
      </c>
      <c r="E26" s="86">
        <v>372.69299999999998</v>
      </c>
      <c r="F26" s="88">
        <v>1905.6075100855417</v>
      </c>
    </row>
    <row r="27" spans="1:6">
      <c r="A27" s="85" t="s">
        <v>24</v>
      </c>
      <c r="B27" s="86">
        <v>1869.4390000000001</v>
      </c>
      <c r="C27" s="86">
        <v>386.05799999999999</v>
      </c>
      <c r="D27" s="87">
        <v>0.20651008136665597</v>
      </c>
      <c r="E27" s="86">
        <v>768.20799999999997</v>
      </c>
      <c r="F27" s="88">
        <v>1989.8771687155815</v>
      </c>
    </row>
    <row r="28" spans="1:6">
      <c r="A28" s="85" t="s">
        <v>25</v>
      </c>
      <c r="B28" s="86">
        <v>1983.9570000000001</v>
      </c>
      <c r="C28" s="86">
        <v>516.93399999999997</v>
      </c>
      <c r="D28" s="87">
        <v>0.26055705844431098</v>
      </c>
      <c r="E28" s="86">
        <v>1223.396</v>
      </c>
      <c r="F28" s="88">
        <v>2366.6386811469165</v>
      </c>
    </row>
    <row r="29" spans="1:6">
      <c r="A29" s="85" t="s">
        <v>26</v>
      </c>
      <c r="B29" s="86">
        <v>633.67399999999998</v>
      </c>
      <c r="C29" s="86">
        <v>94.900999999999996</v>
      </c>
      <c r="D29" s="87">
        <v>0.1497631274125181</v>
      </c>
      <c r="E29" s="86">
        <v>166.53899999999999</v>
      </c>
      <c r="F29" s="88">
        <v>1754.8708654281832</v>
      </c>
    </row>
    <row r="30" spans="1:6">
      <c r="A30" s="85" t="s">
        <v>27</v>
      </c>
      <c r="B30" s="86">
        <v>2776.0259999999998</v>
      </c>
      <c r="C30" s="86">
        <v>375.44400000000002</v>
      </c>
      <c r="D30" s="87">
        <v>0.13524513098940719</v>
      </c>
      <c r="E30" s="86">
        <v>722.37400000000002</v>
      </c>
      <c r="F30" s="88">
        <v>1924.0525884019987</v>
      </c>
    </row>
    <row r="31" spans="1:6">
      <c r="A31" s="85" t="s">
        <v>28</v>
      </c>
      <c r="B31" s="86">
        <v>3197.9250000000002</v>
      </c>
      <c r="C31" s="86">
        <v>353.06099999999998</v>
      </c>
      <c r="D31" s="87">
        <v>0.11040315204390345</v>
      </c>
      <c r="E31" s="86">
        <v>622.41300000000001</v>
      </c>
      <c r="F31" s="88">
        <v>1762.9049937546204</v>
      </c>
    </row>
    <row r="32" spans="1:6">
      <c r="A32" s="85" t="s">
        <v>29</v>
      </c>
      <c r="B32" s="86">
        <v>4626.3649999999998</v>
      </c>
      <c r="C32" s="86">
        <v>758.24400000000003</v>
      </c>
      <c r="D32" s="87">
        <v>0.16389627709875898</v>
      </c>
      <c r="E32" s="86">
        <v>1526.6479999999999</v>
      </c>
      <c r="F32" s="88">
        <v>2013.3993806742947</v>
      </c>
    </row>
    <row r="33" spans="1:6">
      <c r="A33" s="85" t="s">
        <v>30</v>
      </c>
      <c r="B33" s="86">
        <v>2569.6790000000001</v>
      </c>
      <c r="C33" s="86">
        <v>308.262</v>
      </c>
      <c r="D33" s="87">
        <v>0.11996128699343381</v>
      </c>
      <c r="E33" s="86">
        <v>548.20799999999997</v>
      </c>
      <c r="F33" s="88">
        <v>1778.3833232769528</v>
      </c>
    </row>
    <row r="34" spans="1:6">
      <c r="A34" s="85" t="s">
        <v>31</v>
      </c>
      <c r="B34" s="86">
        <v>1254.942</v>
      </c>
      <c r="C34" s="86">
        <v>398.57900000000001</v>
      </c>
      <c r="D34" s="87">
        <v>0.31760750696048107</v>
      </c>
      <c r="E34" s="86">
        <v>963.18600000000004</v>
      </c>
      <c r="F34" s="88">
        <v>2416.5497931401301</v>
      </c>
    </row>
    <row r="35" spans="1:6">
      <c r="A35" s="85" t="s">
        <v>32</v>
      </c>
      <c r="B35" s="86">
        <v>2739.22</v>
      </c>
      <c r="C35" s="86">
        <v>489.96800000000002</v>
      </c>
      <c r="D35" s="87">
        <v>0.1788713575397376</v>
      </c>
      <c r="E35" s="86">
        <v>980.05899999999997</v>
      </c>
      <c r="F35" s="88">
        <v>2000.2510368024034</v>
      </c>
    </row>
    <row r="36" spans="1:6">
      <c r="A36" s="85" t="s">
        <v>33</v>
      </c>
      <c r="B36" s="86">
        <v>477.15300000000002</v>
      </c>
      <c r="C36" s="86">
        <v>78.427000000000007</v>
      </c>
      <c r="D36" s="87">
        <v>0.16436447009659377</v>
      </c>
      <c r="E36" s="86">
        <v>141.89099999999999</v>
      </c>
      <c r="F36" s="88">
        <v>1809.2111135195785</v>
      </c>
    </row>
    <row r="37" spans="1:6">
      <c r="A37" s="85" t="s">
        <v>34</v>
      </c>
      <c r="B37" s="86">
        <v>857.62199999999996</v>
      </c>
      <c r="C37" s="86">
        <v>122.89</v>
      </c>
      <c r="D37" s="87">
        <v>0.14329156668089205</v>
      </c>
      <c r="E37" s="86">
        <v>233.34399999999999</v>
      </c>
      <c r="F37" s="88">
        <v>1898.8038082838311</v>
      </c>
    </row>
    <row r="38" spans="1:6">
      <c r="A38" s="85" t="s">
        <v>35</v>
      </c>
      <c r="B38" s="86">
        <v>1272.433</v>
      </c>
      <c r="C38" s="86">
        <v>196.012</v>
      </c>
      <c r="D38" s="87">
        <v>0.15404504598670421</v>
      </c>
      <c r="E38" s="86">
        <v>373.84899999999999</v>
      </c>
      <c r="F38" s="88">
        <v>1907.2760851376447</v>
      </c>
    </row>
    <row r="39" spans="1:6">
      <c r="A39" s="85" t="s">
        <v>36</v>
      </c>
      <c r="B39" s="86">
        <v>668.971</v>
      </c>
      <c r="C39" s="86">
        <v>70.926000000000002</v>
      </c>
      <c r="D39" s="87">
        <v>0.10602253311429045</v>
      </c>
      <c r="E39" s="86">
        <v>119.381</v>
      </c>
      <c r="F39" s="88">
        <v>1683.176832191298</v>
      </c>
    </row>
    <row r="40" spans="1:6">
      <c r="A40" s="85" t="s">
        <v>37</v>
      </c>
      <c r="B40" s="86">
        <v>4304.848</v>
      </c>
      <c r="C40" s="86">
        <v>535.51099999999997</v>
      </c>
      <c r="D40" s="87">
        <v>0.12439719125971463</v>
      </c>
      <c r="E40" s="86">
        <v>1049.299</v>
      </c>
      <c r="F40" s="88">
        <v>1959.4350069372992</v>
      </c>
    </row>
    <row r="41" spans="1:6">
      <c r="A41" s="85" t="s">
        <v>38</v>
      </c>
      <c r="B41" s="86">
        <v>923.43100000000004</v>
      </c>
      <c r="C41" s="86">
        <v>210.34700000000001</v>
      </c>
      <c r="D41" s="87">
        <v>0.22778854077889957</v>
      </c>
      <c r="E41" s="86">
        <v>426.62599999999998</v>
      </c>
      <c r="F41" s="88">
        <v>2028.2010202189715</v>
      </c>
    </row>
    <row r="42" spans="1:6">
      <c r="A42" s="85" t="s">
        <v>39</v>
      </c>
      <c r="B42" s="86">
        <v>9203.5310000000009</v>
      </c>
      <c r="C42" s="86">
        <v>1622.1130000000001</v>
      </c>
      <c r="D42" s="87">
        <v>0.17624898530792149</v>
      </c>
      <c r="E42" s="86">
        <v>3241.2260000000001</v>
      </c>
      <c r="F42" s="88">
        <v>1998.1505604110193</v>
      </c>
    </row>
    <row r="43" spans="1:6">
      <c r="A43" s="85" t="s">
        <v>40</v>
      </c>
      <c r="B43" s="86">
        <v>4180.0910000000003</v>
      </c>
      <c r="C43" s="86">
        <v>864.53599999999994</v>
      </c>
      <c r="D43" s="87">
        <v>0.20682229166781294</v>
      </c>
      <c r="E43" s="86">
        <v>1818.663</v>
      </c>
      <c r="F43" s="88">
        <v>2103.628998676747</v>
      </c>
    </row>
    <row r="44" spans="1:6">
      <c r="A44" s="85" t="s">
        <v>41</v>
      </c>
      <c r="B44" s="86">
        <v>322.76100000000002</v>
      </c>
      <c r="C44" s="86">
        <v>40.668999999999997</v>
      </c>
      <c r="D44" s="87">
        <v>0.12600345147028294</v>
      </c>
      <c r="E44" s="86">
        <v>73.091999999999999</v>
      </c>
      <c r="F44" s="88">
        <v>1797.2411419016944</v>
      </c>
    </row>
    <row r="45" spans="1:6">
      <c r="A45" s="85" t="s">
        <v>42</v>
      </c>
      <c r="B45" s="86">
        <v>5562.7640000000001</v>
      </c>
      <c r="C45" s="86">
        <v>896.16800000000001</v>
      </c>
      <c r="D45" s="87">
        <v>0.16110120796064689</v>
      </c>
      <c r="E45" s="86">
        <v>1780.1669999999999</v>
      </c>
      <c r="F45" s="88">
        <v>1986.4210728345579</v>
      </c>
    </row>
    <row r="46" spans="1:6">
      <c r="A46" s="85" t="s">
        <v>43</v>
      </c>
      <c r="B46" s="86">
        <v>1605.4110000000001</v>
      </c>
      <c r="C46" s="86">
        <v>329.642</v>
      </c>
      <c r="D46" s="87">
        <v>0.20533184337219565</v>
      </c>
      <c r="E46" s="86">
        <v>673.74599999999998</v>
      </c>
      <c r="F46" s="88">
        <v>2043.8718367198355</v>
      </c>
    </row>
    <row r="47" spans="1:6">
      <c r="A47" s="85" t="s">
        <v>44</v>
      </c>
      <c r="B47" s="86">
        <v>1753.86</v>
      </c>
      <c r="C47" s="86">
        <v>258.435</v>
      </c>
      <c r="D47" s="87">
        <v>0.14735212616742499</v>
      </c>
      <c r="E47" s="86">
        <v>463.28300000000002</v>
      </c>
      <c r="F47" s="88">
        <v>1792.6480546365624</v>
      </c>
    </row>
    <row r="48" spans="1:6">
      <c r="A48" s="85" t="s">
        <v>45</v>
      </c>
      <c r="B48" s="86">
        <v>6130.0550000000003</v>
      </c>
      <c r="C48" s="86">
        <v>856.88400000000001</v>
      </c>
      <c r="D48" s="87">
        <v>0.13978406392764828</v>
      </c>
      <c r="E48" s="86">
        <v>1611.5450000000001</v>
      </c>
      <c r="F48" s="88">
        <v>1880.70380588271</v>
      </c>
    </row>
    <row r="49" spans="1:6">
      <c r="A49" s="85" t="s">
        <v>46</v>
      </c>
      <c r="B49" s="86">
        <v>510.709</v>
      </c>
      <c r="C49" s="86">
        <v>75.870999999999995</v>
      </c>
      <c r="D49" s="87">
        <v>0.14856013894409537</v>
      </c>
      <c r="E49" s="86">
        <v>148.34700000000001</v>
      </c>
      <c r="F49" s="88">
        <v>1955.2529952155635</v>
      </c>
    </row>
    <row r="50" spans="1:6">
      <c r="A50" s="85" t="s">
        <v>47</v>
      </c>
      <c r="B50" s="86">
        <v>2047.201</v>
      </c>
      <c r="C50" s="86">
        <v>477.90499999999997</v>
      </c>
      <c r="D50" s="87">
        <v>0.23344312551625365</v>
      </c>
      <c r="E50" s="86">
        <v>1025.672</v>
      </c>
      <c r="F50" s="88">
        <v>2146.1838649940887</v>
      </c>
    </row>
    <row r="51" spans="1:6">
      <c r="A51" s="85" t="s">
        <v>48</v>
      </c>
      <c r="B51" s="86">
        <v>389.57499999999999</v>
      </c>
      <c r="C51" s="86">
        <v>60.067</v>
      </c>
      <c r="D51" s="87">
        <v>0.1541859718924469</v>
      </c>
      <c r="E51" s="86">
        <v>112.124</v>
      </c>
      <c r="F51" s="88">
        <v>1866.6489087185976</v>
      </c>
    </row>
    <row r="52" spans="1:6">
      <c r="A52" s="85" t="s">
        <v>49</v>
      </c>
      <c r="B52" s="86">
        <v>2842.8980000000001</v>
      </c>
      <c r="C52" s="86">
        <v>626.53099999999995</v>
      </c>
      <c r="D52" s="87">
        <v>0.22038462160795072</v>
      </c>
      <c r="E52" s="86">
        <v>1307.355</v>
      </c>
      <c r="F52" s="88">
        <v>2086.6565261734854</v>
      </c>
    </row>
    <row r="53" spans="1:6">
      <c r="A53" s="85" t="s">
        <v>50</v>
      </c>
      <c r="B53" s="86">
        <v>10792.258</v>
      </c>
      <c r="C53" s="86">
        <v>2417.0619999999999</v>
      </c>
      <c r="D53" s="87">
        <v>0.22396258503086194</v>
      </c>
      <c r="E53" s="86">
        <v>5517.268</v>
      </c>
      <c r="F53" s="88">
        <v>2282.6340408313895</v>
      </c>
    </row>
    <row r="54" spans="1:6">
      <c r="A54" s="85" t="s">
        <v>51</v>
      </c>
      <c r="B54" s="86">
        <v>1145.3030000000001</v>
      </c>
      <c r="C54" s="86">
        <v>164.05500000000001</v>
      </c>
      <c r="D54" s="87">
        <v>0.14324157013471545</v>
      </c>
      <c r="E54" s="86">
        <v>320.50099999999998</v>
      </c>
      <c r="F54" s="88">
        <v>1953.6192130687878</v>
      </c>
    </row>
    <row r="55" spans="1:6">
      <c r="A55" s="85" t="s">
        <v>52</v>
      </c>
      <c r="B55" s="86">
        <v>320.16199999999998</v>
      </c>
      <c r="C55" s="86">
        <v>42.140999999999998</v>
      </c>
      <c r="D55" s="87">
        <v>0.13162399035488284</v>
      </c>
      <c r="E55" s="86">
        <v>68.656999999999996</v>
      </c>
      <c r="F55" s="88">
        <v>1629.2209487197742</v>
      </c>
    </row>
    <row r="56" spans="1:6">
      <c r="A56" s="85" t="s">
        <v>53</v>
      </c>
      <c r="B56" s="86">
        <v>3727.7919999999999</v>
      </c>
      <c r="C56" s="86">
        <v>552.94100000000003</v>
      </c>
      <c r="D56" s="87">
        <v>0.14832935957800222</v>
      </c>
      <c r="E56" s="86">
        <v>1076.99</v>
      </c>
      <c r="F56" s="88">
        <v>1947.7484939622852</v>
      </c>
    </row>
    <row r="57" spans="1:6">
      <c r="A57" s="85" t="s">
        <v>54</v>
      </c>
      <c r="B57" s="86">
        <v>3185.7049999999999</v>
      </c>
      <c r="C57" s="86">
        <v>399.08800000000002</v>
      </c>
      <c r="D57" s="87">
        <v>0.12527462523993904</v>
      </c>
      <c r="E57" s="86">
        <v>725.16899999999998</v>
      </c>
      <c r="F57" s="88">
        <v>1817.0654091328227</v>
      </c>
    </row>
    <row r="58" spans="1:6">
      <c r="A58" s="85" t="s">
        <v>55</v>
      </c>
      <c r="B58" s="86">
        <v>785.96600000000001</v>
      </c>
      <c r="C58" s="86">
        <v>152.595</v>
      </c>
      <c r="D58" s="87">
        <v>0.1941496197036513</v>
      </c>
      <c r="E58" s="86">
        <v>287.08199999999999</v>
      </c>
      <c r="F58" s="88">
        <v>1881.3329401356532</v>
      </c>
    </row>
    <row r="59" spans="1:6">
      <c r="A59" s="85" t="s">
        <v>56</v>
      </c>
      <c r="B59" s="86">
        <v>2767.8589999999999</v>
      </c>
      <c r="C59" s="86">
        <v>347.66699999999997</v>
      </c>
      <c r="D59" s="87">
        <v>0.12560863830130076</v>
      </c>
      <c r="E59" s="86">
        <v>642.77700000000004</v>
      </c>
      <c r="F59" s="88">
        <v>1848.8294833849634</v>
      </c>
    </row>
    <row r="60" spans="1:6">
      <c r="A60" s="85" t="s">
        <v>57</v>
      </c>
      <c r="B60" s="86">
        <v>274.041</v>
      </c>
      <c r="C60" s="86">
        <v>33.807000000000002</v>
      </c>
      <c r="D60" s="87">
        <v>0.12336475198966579</v>
      </c>
      <c r="E60" s="86">
        <v>59.426000000000002</v>
      </c>
      <c r="F60" s="88">
        <v>1757.8016387138757</v>
      </c>
    </row>
    <row r="61" spans="1:6">
      <c r="A61" s="89" t="s">
        <v>71</v>
      </c>
      <c r="B61" s="90">
        <v>1794.068</v>
      </c>
      <c r="C61" s="90">
        <v>28.837</v>
      </c>
      <c r="D61" s="91">
        <v>1.6073526755953509E-2</v>
      </c>
      <c r="E61" s="90">
        <v>55.063000000000002</v>
      </c>
      <c r="F61" s="92">
        <v>1909.456600894684</v>
      </c>
    </row>
    <row r="62" spans="1:6">
      <c r="A62" s="3"/>
      <c r="B62" s="93"/>
      <c r="C62" s="93"/>
      <c r="D62" s="3"/>
      <c r="E62" s="93"/>
      <c r="F62" s="3"/>
    </row>
    <row r="63" spans="1:6">
      <c r="A63" s="31" t="s">
        <v>181</v>
      </c>
      <c r="B63" s="94"/>
      <c r="C63" s="94"/>
      <c r="D63" s="31"/>
      <c r="E63" s="94"/>
      <c r="F63" s="31"/>
    </row>
    <row r="64" spans="1:6">
      <c r="A64" s="31" t="s">
        <v>157</v>
      </c>
      <c r="B64" s="94"/>
      <c r="C64" s="94"/>
      <c r="D64" s="31"/>
      <c r="E64" s="94"/>
      <c r="F64" s="31"/>
    </row>
    <row r="65" spans="1:6">
      <c r="A65" s="31" t="s">
        <v>158</v>
      </c>
      <c r="B65" s="94"/>
      <c r="C65" s="94"/>
      <c r="D65" s="31"/>
      <c r="E65" s="94"/>
      <c r="F65" s="31"/>
    </row>
    <row r="66" spans="1:6">
      <c r="A66" s="31" t="s">
        <v>159</v>
      </c>
      <c r="B66" s="31"/>
      <c r="C66" s="31"/>
      <c r="D66" s="31"/>
      <c r="E66" s="31"/>
      <c r="F66" s="31"/>
    </row>
    <row r="67" spans="1:6">
      <c r="A67" s="31" t="s">
        <v>160</v>
      </c>
      <c r="B67" s="31"/>
      <c r="C67" s="31"/>
      <c r="D67" s="31"/>
      <c r="E67" s="31"/>
      <c r="F67" s="31"/>
    </row>
    <row r="68" spans="1:6">
      <c r="A68" s="31" t="s">
        <v>161</v>
      </c>
      <c r="B68" s="31"/>
      <c r="C68" s="31"/>
      <c r="D68" s="31"/>
      <c r="E68" s="31"/>
      <c r="F68" s="31"/>
    </row>
    <row r="69" spans="1:6">
      <c r="A69" s="31" t="s">
        <v>162</v>
      </c>
      <c r="B69" s="31"/>
      <c r="C69" s="31"/>
      <c r="D69" s="31"/>
      <c r="E69" s="31"/>
      <c r="F69" s="31"/>
    </row>
    <row r="70" spans="1:6">
      <c r="A70" s="31" t="s">
        <v>163</v>
      </c>
      <c r="B70" s="31"/>
      <c r="C70" s="31"/>
      <c r="D70" s="31"/>
      <c r="E70" s="31"/>
      <c r="F70" s="31"/>
    </row>
    <row r="71" spans="1:6">
      <c r="A71" s="31" t="s">
        <v>164</v>
      </c>
      <c r="B71" s="31"/>
      <c r="C71" s="31"/>
      <c r="D71" s="31"/>
      <c r="E71" s="31"/>
      <c r="F71" s="31"/>
    </row>
    <row r="72" spans="1:6">
      <c r="A72" s="31" t="s">
        <v>165</v>
      </c>
      <c r="B72" s="31"/>
      <c r="C72" s="31"/>
      <c r="D72" s="31"/>
      <c r="E72" s="31"/>
      <c r="F72" s="31"/>
    </row>
    <row r="73" spans="1:6">
      <c r="A73" s="31" t="s">
        <v>182</v>
      </c>
      <c r="B73" s="31"/>
      <c r="C73" s="31"/>
      <c r="D73" s="31"/>
      <c r="E73" s="31"/>
      <c r="F73" s="31"/>
    </row>
    <row r="74" spans="1:6">
      <c r="A74" s="31" t="s">
        <v>167</v>
      </c>
      <c r="B74" s="31"/>
      <c r="C74" s="31"/>
      <c r="D74" s="31"/>
      <c r="E74" s="31"/>
      <c r="F74" s="31"/>
    </row>
    <row r="75" spans="1:6">
      <c r="A75" s="31" t="s">
        <v>168</v>
      </c>
      <c r="B75" s="31"/>
      <c r="C75" s="31"/>
      <c r="D75" s="31"/>
      <c r="E75" s="31"/>
      <c r="F75" s="31"/>
    </row>
    <row r="76" spans="1:6">
      <c r="A76" s="95" t="s">
        <v>169</v>
      </c>
      <c r="B76" s="31"/>
      <c r="C76" s="31"/>
      <c r="D76" s="31"/>
      <c r="E76" s="31"/>
      <c r="F76" s="31"/>
    </row>
    <row r="77" spans="1:6">
      <c r="A77" s="95" t="s">
        <v>170</v>
      </c>
      <c r="B77" s="31"/>
      <c r="C77" s="31"/>
      <c r="D77" s="31"/>
      <c r="E77" s="31"/>
      <c r="F77" s="31"/>
    </row>
    <row r="78" spans="1:6">
      <c r="A78" s="95" t="s">
        <v>171</v>
      </c>
      <c r="B78" s="31"/>
      <c r="C78" s="31"/>
      <c r="D78" s="31"/>
      <c r="E78" s="31"/>
      <c r="F78" s="31"/>
    </row>
    <row r="79" spans="1:6">
      <c r="A79" s="31" t="s">
        <v>172</v>
      </c>
      <c r="B79" s="31"/>
      <c r="C79" s="31"/>
      <c r="D79" s="31"/>
      <c r="E79" s="31"/>
      <c r="F79" s="31"/>
    </row>
    <row r="80" spans="1:6">
      <c r="A80" s="31" t="s">
        <v>173</v>
      </c>
      <c r="B80" s="31"/>
      <c r="C80" s="31"/>
      <c r="D80" s="31"/>
      <c r="E80" s="31"/>
      <c r="F80" s="31"/>
    </row>
    <row r="81" spans="1:6">
      <c r="A81" s="31" t="s">
        <v>174</v>
      </c>
      <c r="B81" s="31"/>
      <c r="C81" s="31"/>
      <c r="D81" s="31"/>
      <c r="E81" s="31"/>
      <c r="F81" s="31"/>
    </row>
    <row r="82" spans="1:6">
      <c r="A82" s="31" t="s">
        <v>175</v>
      </c>
      <c r="B82" s="31"/>
      <c r="C82" s="31"/>
      <c r="D82" s="31"/>
      <c r="E82" s="31"/>
      <c r="F82" s="31"/>
    </row>
    <row r="83" spans="1:6">
      <c r="A83" s="31" t="s">
        <v>176</v>
      </c>
      <c r="B83" s="31"/>
      <c r="C83" s="31"/>
      <c r="D83" s="31"/>
      <c r="E83" s="31"/>
      <c r="F83" s="31"/>
    </row>
    <row r="84" spans="1:6">
      <c r="A84" s="31" t="s">
        <v>177</v>
      </c>
      <c r="B84" s="31"/>
      <c r="C84" s="31"/>
      <c r="D84" s="31"/>
      <c r="E84" s="31"/>
      <c r="F84" s="31"/>
    </row>
    <row r="85" spans="1:6">
      <c r="A85" s="31" t="s">
        <v>183</v>
      </c>
      <c r="B85" s="31"/>
      <c r="C85" s="31"/>
      <c r="D85" s="31"/>
      <c r="E85" s="31"/>
      <c r="F85" s="31"/>
    </row>
    <row r="86" spans="1:6">
      <c r="A86" s="31" t="s">
        <v>179</v>
      </c>
      <c r="B86" s="31"/>
      <c r="C86" s="31"/>
      <c r="D86" s="31"/>
      <c r="E86" s="31"/>
      <c r="F86" s="31"/>
    </row>
  </sheetData>
  <printOptions horizontalCentered="1"/>
  <pageMargins left="0.75" right="0.75" top="1" bottom="1" header="0.3" footer="0.3"/>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CRosenbe</dc:creator>
  <cp:lastModifiedBy>Huffer, Erin</cp:lastModifiedBy>
  <cp:lastPrinted>2018-09-28T14:10:36Z</cp:lastPrinted>
  <dcterms:created xsi:type="dcterms:W3CDTF">2007-10-01T17:53:00Z</dcterms:created>
  <dcterms:modified xsi:type="dcterms:W3CDTF">2018-09-28T14:11:48Z</dcterms:modified>
</cp:coreProperties>
</file>