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35" yWindow="270" windowWidth="15480" windowHeight="7830" tabRatio="570" activeTab="0"/>
  </bookViews>
  <sheets>
    <sheet name="Revenue % GDP" sheetId="1" r:id="rId1"/>
    <sheet name="Data" sheetId="2" r:id="rId2"/>
  </sheets>
  <definedNames/>
  <calcPr fullCalcOnLoad="1"/>
</workbook>
</file>

<file path=xl/sharedStrings.xml><?xml version="1.0" encoding="utf-8"?>
<sst xmlns="http://schemas.openxmlformats.org/spreadsheetml/2006/main" count="29" uniqueCount="18">
  <si>
    <t>Year</t>
  </si>
  <si>
    <t>GDP</t>
  </si>
  <si>
    <t>Federal Individual Income Tax Receipts</t>
  </si>
  <si>
    <t>Federal Social Insurance Contributions</t>
  </si>
  <si>
    <t>State and Local Social Insurance Contributions</t>
  </si>
  <si>
    <t>Federal Corporate Income Tax Receipts</t>
  </si>
  <si>
    <t>State and Local Tax Receipts</t>
  </si>
  <si>
    <t>Amount</t>
  </si>
  <si>
    <t>% GDP</t>
  </si>
  <si>
    <t xml:space="preserve">Total Tax Receipts </t>
  </si>
  <si>
    <t>Other Federal Taxes [1]</t>
  </si>
  <si>
    <t xml:space="preserve">Footnotes: </t>
  </si>
  <si>
    <t>Total Social Insurance Contributions [2]</t>
  </si>
  <si>
    <t xml:space="preserve">(1) Federal Other taxes include federal estate taxes, gift taxes, and custom duties and excludes federal non taxes. </t>
  </si>
  <si>
    <t xml:space="preserve">(2) Federal Social Insurance Contributions include Old Age, Survivors and Disability Insurance (OASDI), Hospital Insurance (HI), Unemployment Insurance, Railroad Retirement, Workers' Compensation and State and Local Social Insurance Funds. The amount includes Employer, Employee and Self-Employed Contributions. </t>
  </si>
  <si>
    <t>[Money Amounts in Billions of Dollars]</t>
  </si>
  <si>
    <t>TOTAL FEDERAL, STATE AND LOCAL TAX RECEIPTS: 1929-2020</t>
  </si>
  <si>
    <r>
      <rPr>
        <b/>
        <sz val="10"/>
        <color indexed="8"/>
        <rFont val="Arial"/>
        <family val="2"/>
      </rPr>
      <t xml:space="preserve">Source: </t>
    </r>
    <r>
      <rPr>
        <sz val="10"/>
        <color indexed="8"/>
        <rFont val="Arial"/>
        <family val="2"/>
      </rPr>
      <t>Bureau of Economic Analysis, National Income and Product Accounts, Annual Tables. Tables 1.1.5, 3.2, 3.3 and 3.6. Available for download at: https://apps.bea.gov/iTable/iTable.cfm?ReqID=19&amp;step=4&amp;isuri=1&amp;1921=flatfiles&amp;3Place=N</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</si>
</sst>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d\-mmm\-yy;@"/>
    <numFmt numFmtId="168" formatCode="[$-409]mmmm\ d\,\ yyyy;@"/>
    <numFmt numFmtId="169" formatCode="[$-409]dd\-mmm\-yy;@"/>
    <numFmt numFmtId="170" formatCode="#,##0.000"/>
    <numFmt numFmtId="171" formatCode="&quot;Yes&quot;;&quot;Yes&quot;;&quot;No&quot;"/>
    <numFmt numFmtId="172" formatCode="&quot;True&quot;;&quot;True&quot;;&quot;False&quot;"/>
    <numFmt numFmtId="173" formatCode="&quot;On&quot;;&quot;On&quot;;&quot;Off&quot;"/>
    <numFmt numFmtId="174" formatCode="[$€-2]\ #,##0.00_);[Red]\([$€-2]\ #,##0.00\)"/>
  </numFmts>
  <fonts count="49">
    <font>
      <sz val="11"/>
      <color theme="1"/>
      <name val="Calibri"/>
      <family val="2"/>
    </font>
    <font>
      <sz val="11"/>
      <color indexed="8"/>
      <name val="Calibri"/>
      <family val="2"/>
    </font>
    <font>
      <sz val="10"/>
      <color indexed="8"/>
      <name val="Calibri"/>
      <family val="2"/>
    </font>
    <font>
      <sz val="10"/>
      <name val="Arial"/>
      <family val="2"/>
    </font>
    <font>
      <sz val="10"/>
      <color indexed="8"/>
      <name val="Avenir LT Pro 55 Roman"/>
      <family val="2"/>
    </font>
    <font>
      <sz val="12"/>
      <color indexed="8"/>
      <name val="Avenir LT Pro 55 Roman"/>
      <family val="2"/>
    </font>
    <font>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sz val="16"/>
      <color indexed="8"/>
      <name val="Avenir LT Pro 55 Roman"/>
      <family val="2"/>
    </font>
    <font>
      <b/>
      <sz val="10"/>
      <color indexed="8"/>
      <name val="Avenir LT Pro 55 Roman"/>
      <family val="2"/>
    </font>
    <font>
      <i/>
      <sz val="10"/>
      <color indexed="8"/>
      <name val="Avenir LT Pro 55 Roman"/>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b/>
      <sz val="12"/>
      <color theme="1"/>
      <name val="Arial"/>
      <family val="2"/>
    </font>
    <font>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double"/>
    </border>
    <border>
      <left style="thin"/>
      <right style="thin"/>
      <top>
        <color indexed="63"/>
      </top>
      <bottom>
        <color indexed="63"/>
      </bottom>
    </border>
    <border>
      <left>
        <color indexed="63"/>
      </left>
      <right style="thin"/>
      <top>
        <color indexed="63"/>
      </top>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style="thin"/>
      <bottom style="double"/>
    </border>
    <border>
      <left style="thin"/>
      <right>
        <color indexed="63"/>
      </right>
      <top>
        <color indexed="63"/>
      </top>
      <bottom>
        <color indexed="63"/>
      </bottom>
    </border>
    <border>
      <left>
        <color indexed="63"/>
      </left>
      <right style="thin"/>
      <top style="thin"/>
      <bottom style="double"/>
    </border>
    <border>
      <left>
        <color indexed="63"/>
      </left>
      <right style="thin"/>
      <top style="double"/>
      <bottom>
        <color indexed="63"/>
      </bottom>
    </border>
    <border>
      <left style="thin"/>
      <right style="thin"/>
      <top>
        <color indexed="63"/>
      </top>
      <bottom style="double"/>
    </border>
    <border>
      <left>
        <color indexed="63"/>
      </left>
      <right style="thin"/>
      <top>
        <color indexed="63"/>
      </top>
      <bottom style="double"/>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5">
    <xf numFmtId="0" fontId="0" fillId="0" borderId="0" xfId="0" applyFont="1" applyAlignment="1">
      <alignment/>
    </xf>
    <xf numFmtId="0" fontId="0" fillId="33" borderId="0" xfId="0" applyFill="1" applyAlignment="1">
      <alignment/>
    </xf>
    <xf numFmtId="164" fontId="45" fillId="33" borderId="10" xfId="0" applyNumberFormat="1" applyFont="1" applyFill="1" applyBorder="1" applyAlignment="1">
      <alignment horizontal="center" vertical="center" wrapText="1"/>
    </xf>
    <xf numFmtId="0" fontId="45" fillId="33" borderId="10" xfId="0" applyFont="1" applyFill="1" applyBorder="1" applyAlignment="1">
      <alignment horizontal="center" vertical="center" wrapText="1"/>
    </xf>
    <xf numFmtId="164" fontId="46" fillId="33" borderId="11" xfId="0" applyNumberFormat="1" applyFont="1" applyFill="1" applyBorder="1" applyAlignment="1">
      <alignment horizontal="center" vertical="center"/>
    </xf>
    <xf numFmtId="165" fontId="46" fillId="33" borderId="12" xfId="0" applyNumberFormat="1" applyFont="1" applyFill="1" applyBorder="1" applyAlignment="1">
      <alignment horizontal="center" vertical="center"/>
    </xf>
    <xf numFmtId="165" fontId="46" fillId="33" borderId="11" xfId="0" applyNumberFormat="1" applyFont="1" applyFill="1" applyBorder="1" applyAlignment="1">
      <alignment horizontal="center" vertical="center"/>
    </xf>
    <xf numFmtId="169" fontId="45" fillId="33" borderId="0" xfId="0" applyNumberFormat="1" applyFont="1" applyFill="1" applyAlignment="1">
      <alignment horizontal="center" vertical="center"/>
    </xf>
    <xf numFmtId="164" fontId="46" fillId="33" borderId="0" xfId="0" applyNumberFormat="1" applyFont="1" applyFill="1" applyAlignment="1">
      <alignment vertical="center"/>
    </xf>
    <xf numFmtId="165" fontId="46" fillId="33" borderId="0" xfId="0" applyNumberFormat="1" applyFont="1" applyFill="1" applyAlignment="1">
      <alignment vertical="center"/>
    </xf>
    <xf numFmtId="0" fontId="46" fillId="33" borderId="0" xfId="0" applyFont="1" applyFill="1" applyAlignment="1">
      <alignment vertical="center"/>
    </xf>
    <xf numFmtId="0" fontId="46" fillId="33" borderId="0" xfId="0" applyFont="1" applyFill="1" applyAlignment="1">
      <alignment horizontal="center" vertical="center" wrapText="1"/>
    </xf>
    <xf numFmtId="164" fontId="46" fillId="33" borderId="0" xfId="0" applyNumberFormat="1" applyFont="1" applyFill="1" applyAlignment="1">
      <alignment horizontal="center" vertical="center" wrapText="1"/>
    </xf>
    <xf numFmtId="165" fontId="46" fillId="33" borderId="0" xfId="0" applyNumberFormat="1" applyFont="1" applyFill="1" applyAlignment="1">
      <alignment horizontal="center" vertical="center" wrapText="1"/>
    </xf>
    <xf numFmtId="0" fontId="45" fillId="33" borderId="0" xfId="0" applyFont="1" applyFill="1" applyAlignment="1">
      <alignment vertical="center"/>
    </xf>
    <xf numFmtId="0" fontId="0" fillId="33" borderId="0" xfId="0" applyFill="1" applyAlignment="1">
      <alignment/>
    </xf>
    <xf numFmtId="0" fontId="46" fillId="33" borderId="12" xfId="0" applyFont="1" applyFill="1" applyBorder="1" applyAlignment="1">
      <alignment horizontal="left" vertical="center" indent="1"/>
    </xf>
    <xf numFmtId="164" fontId="45" fillId="33" borderId="13" xfId="0" applyNumberFormat="1"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xf numFmtId="164" fontId="46" fillId="33" borderId="16" xfId="0" applyNumberFormat="1" applyFont="1" applyFill="1" applyBorder="1" applyAlignment="1">
      <alignment horizontal="center" vertical="center"/>
    </xf>
    <xf numFmtId="165" fontId="45" fillId="33" borderId="17" xfId="0" applyNumberFormat="1" applyFont="1" applyFill="1" applyBorder="1" applyAlignment="1">
      <alignment horizontal="center" vertical="center"/>
    </xf>
    <xf numFmtId="0" fontId="45" fillId="33" borderId="14" xfId="0" applyFont="1" applyFill="1" applyBorder="1" applyAlignment="1">
      <alignment horizontal="center" vertical="center" wrapText="1"/>
    </xf>
    <xf numFmtId="0" fontId="46" fillId="33" borderId="18" xfId="0" applyFont="1" applyFill="1" applyBorder="1" applyAlignment="1">
      <alignment horizontal="center" vertical="center" wrapText="1"/>
    </xf>
    <xf numFmtId="0" fontId="46" fillId="33" borderId="0" xfId="0" applyFont="1" applyFill="1" applyAlignment="1">
      <alignment horizontal="left" vertical="center"/>
    </xf>
    <xf numFmtId="0" fontId="46" fillId="33" borderId="0" xfId="0" applyFont="1" applyFill="1" applyAlignment="1">
      <alignment horizontal="left" vertical="center" wrapText="1"/>
    </xf>
    <xf numFmtId="164" fontId="45" fillId="33" borderId="14" xfId="0" applyNumberFormat="1" applyFont="1" applyFill="1" applyBorder="1" applyAlignment="1">
      <alignment horizontal="center" vertical="center" wrapText="1"/>
    </xf>
    <xf numFmtId="0" fontId="47" fillId="33" borderId="0" xfId="0" applyFont="1" applyFill="1" applyAlignment="1">
      <alignment horizontal="center" vertical="center" wrapText="1"/>
    </xf>
    <xf numFmtId="0" fontId="48" fillId="33" borderId="0" xfId="0" applyFont="1" applyFill="1" applyAlignment="1">
      <alignment horizontal="center" vertical="center" wrapText="1"/>
    </xf>
    <xf numFmtId="0" fontId="46" fillId="33" borderId="0" xfId="0" applyFont="1" applyFill="1" applyAlignment="1">
      <alignment horizontal="center" vertical="center" wrapText="1"/>
    </xf>
    <xf numFmtId="164" fontId="45" fillId="33" borderId="13" xfId="0" applyNumberFormat="1" applyFont="1" applyFill="1" applyBorder="1" applyAlignment="1">
      <alignment horizontal="center" vertical="center" wrapText="1"/>
    </xf>
    <xf numFmtId="164" fontId="46" fillId="33" borderId="19" xfId="0" applyNumberFormat="1" applyFont="1" applyFill="1" applyBorder="1" applyAlignment="1">
      <alignment horizontal="center" vertical="center" wrapText="1"/>
    </xf>
    <xf numFmtId="0" fontId="45" fillId="33" borderId="18" xfId="0" applyFont="1" applyFill="1" applyBorder="1" applyAlignment="1">
      <alignment horizontal="center" vertical="center" wrapText="1"/>
    </xf>
    <xf numFmtId="0" fontId="46" fillId="33" borderId="20" xfId="0" applyFont="1" applyFill="1" applyBorder="1" applyAlignment="1">
      <alignment horizontal="center" vertical="center" wrapText="1"/>
    </xf>
    <xf numFmtId="0" fontId="6" fillId="33" borderId="0" xfId="0" applyFont="1" applyFill="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25"/>
          <c:y val="0.10125"/>
          <c:w val="0.958"/>
          <c:h val="0.7585"/>
        </c:manualLayout>
      </c:layout>
      <c:areaChart>
        <c:grouping val="stacked"/>
        <c:varyColors val="0"/>
        <c:ser>
          <c:idx val="0"/>
          <c:order val="0"/>
          <c:tx>
            <c:v>Federal Individual</c:v>
          </c:tx>
          <c:spPr>
            <a:solidFill>
              <a:srgbClr val="174A7C"/>
            </a:solidFill>
            <a:ln w="3175">
              <a:noFill/>
            </a:ln>
          </c:spPr>
          <c:extLst>
            <c:ext xmlns:c14="http://schemas.microsoft.com/office/drawing/2007/8/2/chart" uri="{6F2FDCE9-48DA-4B69-8628-5D25D57E5C99}">
              <c14:invertSolidFillFmt>
                <c14:spPr>
                  <a:solidFill>
                    <a:srgbClr val="FFFFFF"/>
                  </a:solidFill>
                </c14:spPr>
              </c14:invertSolidFillFmt>
            </c:ext>
          </c:extLst>
          <c:cat>
            <c:numRef>
              <c:f>Data!$B$7:$B$98</c:f>
              <c:numCache>
                <c:ptCount val="92"/>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numCache>
            </c:numRef>
          </c:cat>
          <c:val>
            <c:numRef>
              <c:f>Data!$E$7:$E$98</c:f>
              <c:numCache>
                <c:ptCount val="92"/>
                <c:pt idx="0">
                  <c:v>1.147227533460803</c:v>
                </c:pt>
                <c:pt idx="1">
                  <c:v>1.0845986984815619</c:v>
                </c:pt>
                <c:pt idx="2">
                  <c:v>0.6459948320413437</c:v>
                </c:pt>
                <c:pt idx="3">
                  <c:v>0.5042016806722689</c:v>
                </c:pt>
                <c:pt idx="4">
                  <c:v>0.6993006993006993</c:v>
                </c:pt>
                <c:pt idx="5">
                  <c:v>0.7485029940119761</c:v>
                </c:pt>
                <c:pt idx="6">
                  <c:v>0.8086253369272237</c:v>
                </c:pt>
                <c:pt idx="7">
                  <c:v>0.8254716981132075</c:v>
                </c:pt>
                <c:pt idx="8">
                  <c:v>1.3978494623655915</c:v>
                </c:pt>
                <c:pt idx="9">
                  <c:v>1.3729977116704806</c:v>
                </c:pt>
                <c:pt idx="10">
                  <c:v>0.9635974304068522</c:v>
                </c:pt>
                <c:pt idx="11">
                  <c:v>0.9718172983479105</c:v>
                </c:pt>
                <c:pt idx="12">
                  <c:v>1.2374323279195667</c:v>
                </c:pt>
                <c:pt idx="13">
                  <c:v>2.5301204819277108</c:v>
                </c:pt>
                <c:pt idx="14">
                  <c:v>7.8778926637124576</c:v>
                </c:pt>
                <c:pt idx="15">
                  <c:v>7.531194295900177</c:v>
                </c:pt>
                <c:pt idx="16">
                  <c:v>8.157894736842106</c:v>
                </c:pt>
                <c:pt idx="17">
                  <c:v>7.208791208791208</c:v>
                </c:pt>
                <c:pt idx="18">
                  <c:v>7.532051282051282</c:v>
                </c:pt>
                <c:pt idx="19">
                  <c:v>6.593806921675775</c:v>
                </c:pt>
                <c:pt idx="20">
                  <c:v>5.651376146788991</c:v>
                </c:pt>
                <c:pt idx="21">
                  <c:v>5.803869246164108</c:v>
                </c:pt>
                <c:pt idx="22">
                  <c:v>7.32199481118478</c:v>
                </c:pt>
                <c:pt idx="23">
                  <c:v>8.222161720664307</c:v>
                </c:pt>
                <c:pt idx="24">
                  <c:v>8.042137718396711</c:v>
                </c:pt>
                <c:pt idx="25">
                  <c:v>7.195902688860436</c:v>
                </c:pt>
                <c:pt idx="26">
                  <c:v>7.1680376028202115</c:v>
                </c:pt>
                <c:pt idx="27">
                  <c:v>7.543391188251002</c:v>
                </c:pt>
                <c:pt idx="28">
                  <c:v>7.594936708860759</c:v>
                </c:pt>
                <c:pt idx="29">
                  <c:v>7.377389858686617</c:v>
                </c:pt>
                <c:pt idx="30">
                  <c:v>7.379720145677592</c:v>
                </c:pt>
                <c:pt idx="31">
                  <c:v>7.706489675516225</c:v>
                </c:pt>
                <c:pt idx="32">
                  <c:v>7.5951618641053</c:v>
                </c:pt>
                <c:pt idx="33">
                  <c:v>7.699950322901143</c:v>
                </c:pt>
                <c:pt idx="34">
                  <c:v>7.701960784313726</c:v>
                </c:pt>
                <c:pt idx="35">
                  <c:v>6.7202337472607745</c:v>
                </c:pt>
                <c:pt idx="36">
                  <c:v>6.884009160716692</c:v>
                </c:pt>
                <c:pt idx="37">
                  <c:v>7.2043275141381855</c:v>
                </c:pt>
                <c:pt idx="38">
                  <c:v>7.488372093023257</c:v>
                </c:pt>
                <c:pt idx="39">
                  <c:v>8.121611565855215</c:v>
                </c:pt>
                <c:pt idx="40">
                  <c:v>9.011399371069182</c:v>
                </c:pt>
                <c:pt idx="41">
                  <c:v>8.282865927513278</c:v>
                </c:pt>
                <c:pt idx="42">
                  <c:v>7.365439093484419</c:v>
                </c:pt>
                <c:pt idx="43">
                  <c:v>8.03690094597764</c:v>
                </c:pt>
                <c:pt idx="44">
                  <c:v>7.68906973481128</c:v>
                </c:pt>
                <c:pt idx="45">
                  <c:v>8.186642505824489</c:v>
                </c:pt>
                <c:pt idx="46">
                  <c:v>7.163629889014184</c:v>
                </c:pt>
                <c:pt idx="47">
                  <c:v>7.558449877228568</c:v>
                </c:pt>
                <c:pt idx="48">
                  <c:v>7.8057450283408585</c:v>
                </c:pt>
                <c:pt idx="49">
                  <c:v>8.045585984010886</c:v>
                </c:pt>
                <c:pt idx="50">
                  <c:v>8.560118753092528</c:v>
                </c:pt>
                <c:pt idx="51">
                  <c:v>8.770517621530816</c:v>
                </c:pt>
                <c:pt idx="52">
                  <c:v>9.080137199875272</c:v>
                </c:pt>
                <c:pt idx="53">
                  <c:v>8.840241641246486</c:v>
                </c:pt>
                <c:pt idx="54">
                  <c:v>7.892129884424876</c:v>
                </c:pt>
                <c:pt idx="55">
                  <c:v>7.477214186645531</c:v>
                </c:pt>
                <c:pt idx="56">
                  <c:v>7.75524314358147</c:v>
                </c:pt>
                <c:pt idx="57">
                  <c:v>7.655690453314699</c:v>
                </c:pt>
                <c:pt idx="58">
                  <c:v>8.094414236282748</c:v>
                </c:pt>
                <c:pt idx="59">
                  <c:v>7.711404781911237</c:v>
                </c:pt>
                <c:pt idx="60">
                  <c:v>8.03140952921157</c:v>
                </c:pt>
                <c:pt idx="61">
                  <c:v>7.917023024936693</c:v>
                </c:pt>
                <c:pt idx="62">
                  <c:v>7.52829606534483</c:v>
                </c:pt>
                <c:pt idx="63">
                  <c:v>7.323282671042743</c:v>
                </c:pt>
                <c:pt idx="64">
                  <c:v>7.402385326451462</c:v>
                </c:pt>
                <c:pt idx="65">
                  <c:v>7.480239323745746</c:v>
                </c:pt>
                <c:pt idx="66">
                  <c:v>7.726743196722383</c:v>
                </c:pt>
                <c:pt idx="67">
                  <c:v>8.27934746256085</c:v>
                </c:pt>
                <c:pt idx="68">
                  <c:v>8.741372878194367</c:v>
                </c:pt>
                <c:pt idx="69">
                  <c:v>9.17155845875447</c:v>
                </c:pt>
                <c:pt idx="70">
                  <c:v>9.317634355012874</c:v>
                </c:pt>
                <c:pt idx="71">
                  <c:v>9.751243781094526</c:v>
                </c:pt>
                <c:pt idx="72">
                  <c:v>9.412298358517846</c:v>
                </c:pt>
                <c:pt idx="73">
                  <c:v>7.615448664574393</c:v>
                </c:pt>
                <c:pt idx="74">
                  <c:v>6.796141928163052</c:v>
                </c:pt>
                <c:pt idx="75">
                  <c:v>6.572700782503356</c:v>
                </c:pt>
                <c:pt idx="76">
                  <c:v>7.187557518866187</c:v>
                </c:pt>
                <c:pt idx="77">
                  <c:v>7.642085758128492</c:v>
                </c:pt>
                <c:pt idx="78">
                  <c:v>8.089566262729546</c:v>
                </c:pt>
                <c:pt idx="79">
                  <c:v>7.966201531493104</c:v>
                </c:pt>
                <c:pt idx="80">
                  <c:v>5.98559203210366</c:v>
                </c:pt>
                <c:pt idx="81">
                  <c:v>6.270184065386404</c:v>
                </c:pt>
                <c:pt idx="82">
                  <c:v>7.248857349820829</c:v>
                </c:pt>
                <c:pt idx="83">
                  <c:v>7.17607973421927</c:v>
                </c:pt>
                <c:pt idx="84">
                  <c:v>7.735465944713594</c:v>
                </c:pt>
                <c:pt idx="85">
                  <c:v>7.997971590876717</c:v>
                </c:pt>
                <c:pt idx="86">
                  <c:v>8.418103921784027</c:v>
                </c:pt>
                <c:pt idx="87">
                  <c:v>8.27970965654102</c:v>
                </c:pt>
                <c:pt idx="88">
                  <c:v>8.28353764964373</c:v>
                </c:pt>
                <c:pt idx="89">
                  <c:v>7.874917183054678</c:v>
                </c:pt>
                <c:pt idx="90">
                  <c:v>7.994347903390323</c:v>
                </c:pt>
                <c:pt idx="91">
                  <c:v>8.038786811335473</c:v>
                </c:pt>
              </c:numCache>
            </c:numRef>
          </c:val>
        </c:ser>
        <c:ser>
          <c:idx val="1"/>
          <c:order val="1"/>
          <c:tx>
            <c:v>Federal Corporate</c:v>
          </c:tx>
          <c:spPr>
            <a:solidFill>
              <a:srgbClr val="008BB0"/>
            </a:solidFill>
            <a:ln w="3175">
              <a:noFill/>
            </a:ln>
          </c:spPr>
          <c:extLst>
            <c:ext xmlns:c14="http://schemas.microsoft.com/office/drawing/2007/8/2/chart" uri="{6F2FDCE9-48DA-4B69-8628-5D25D57E5C99}">
              <c14:invertSolidFillFmt>
                <c14:spPr>
                  <a:solidFill>
                    <a:srgbClr val="FFFFFF"/>
                  </a:solidFill>
                </c14:spPr>
              </c14:invertSolidFillFmt>
            </c:ext>
          </c:extLst>
          <c:cat>
            <c:numRef>
              <c:f>Data!$B$7:$B$98</c:f>
              <c:numCache>
                <c:ptCount val="92"/>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numCache>
            </c:numRef>
          </c:cat>
          <c:val>
            <c:numRef>
              <c:f>Data!$G$7:$G$98</c:f>
              <c:numCache>
                <c:ptCount val="92"/>
                <c:pt idx="0">
                  <c:v>1.147227533460803</c:v>
                </c:pt>
                <c:pt idx="1">
                  <c:v>0.7592190889370932</c:v>
                </c:pt>
                <c:pt idx="2">
                  <c:v>0.5167958656330749</c:v>
                </c:pt>
                <c:pt idx="3">
                  <c:v>0.5042016806722689</c:v>
                </c:pt>
                <c:pt idx="4">
                  <c:v>0.8741258741258741</c:v>
                </c:pt>
                <c:pt idx="5">
                  <c:v>0.8982035928143713</c:v>
                </c:pt>
                <c:pt idx="6">
                  <c:v>1.0781671159029649</c:v>
                </c:pt>
                <c:pt idx="7">
                  <c:v>1.5330188679245285</c:v>
                </c:pt>
                <c:pt idx="8">
                  <c:v>1.3978494623655915</c:v>
                </c:pt>
                <c:pt idx="9">
                  <c:v>1.0297482837528604</c:v>
                </c:pt>
                <c:pt idx="10">
                  <c:v>1.3918629550321198</c:v>
                </c:pt>
                <c:pt idx="11">
                  <c:v>2.5267249757045676</c:v>
                </c:pt>
                <c:pt idx="12">
                  <c:v>5.645784996133023</c:v>
                </c:pt>
                <c:pt idx="13">
                  <c:v>6.686746987951807</c:v>
                </c:pt>
                <c:pt idx="14">
                  <c:v>6.696208764155589</c:v>
                </c:pt>
                <c:pt idx="15">
                  <c:v>5.570409982174688</c:v>
                </c:pt>
                <c:pt idx="16">
                  <c:v>4.473684210526315</c:v>
                </c:pt>
                <c:pt idx="17">
                  <c:v>3.78021978021978</c:v>
                </c:pt>
                <c:pt idx="18">
                  <c:v>4.246794871794872</c:v>
                </c:pt>
                <c:pt idx="19">
                  <c:v>4.225865209471767</c:v>
                </c:pt>
                <c:pt idx="20">
                  <c:v>3.44954128440367</c:v>
                </c:pt>
                <c:pt idx="21">
                  <c:v>5.670446964643095</c:v>
                </c:pt>
                <c:pt idx="22">
                  <c:v>6.168924762179302</c:v>
                </c:pt>
                <c:pt idx="23">
                  <c:v>4.982303294309828</c:v>
                </c:pt>
                <c:pt idx="24">
                  <c:v>4.907502569373074</c:v>
                </c:pt>
                <c:pt idx="25">
                  <c:v>4.250960307298336</c:v>
                </c:pt>
                <c:pt idx="26">
                  <c:v>4.888366627497062</c:v>
                </c:pt>
                <c:pt idx="27">
                  <c:v>4.561637739207833</c:v>
                </c:pt>
                <c:pt idx="28">
                  <c:v>4.198312236286919</c:v>
                </c:pt>
                <c:pt idx="29">
                  <c:v>3.615960099750623</c:v>
                </c:pt>
                <c:pt idx="30">
                  <c:v>4.140310523289246</c:v>
                </c:pt>
                <c:pt idx="31">
                  <c:v>3.797935103244838</c:v>
                </c:pt>
                <c:pt idx="32">
                  <c:v>3.6997509782995373</c:v>
                </c:pt>
                <c:pt idx="33">
                  <c:v>3.5933101506872</c:v>
                </c:pt>
                <c:pt idx="34">
                  <c:v>3.7176470588235295</c:v>
                </c:pt>
                <c:pt idx="35">
                  <c:v>3.593864134404675</c:v>
                </c:pt>
                <c:pt idx="36">
                  <c:v>3.7181732453186047</c:v>
                </c:pt>
                <c:pt idx="37">
                  <c:v>3.6636341283501355</c:v>
                </c:pt>
                <c:pt idx="38">
                  <c:v>3.2674418604651163</c:v>
                </c:pt>
                <c:pt idx="39">
                  <c:v>3.571808227915382</c:v>
                </c:pt>
                <c:pt idx="40">
                  <c:v>3.2429245283018866</c:v>
                </c:pt>
                <c:pt idx="41">
                  <c:v>2.524923134258828</c:v>
                </c:pt>
                <c:pt idx="42">
                  <c:v>2.583912782213065</c:v>
                </c:pt>
                <c:pt idx="43">
                  <c:v>2.611211007739817</c:v>
                </c:pt>
                <c:pt idx="44">
                  <c:v>2.72905850989196</c:v>
                </c:pt>
                <c:pt idx="45">
                  <c:v>2.562775045301579</c:v>
                </c:pt>
                <c:pt idx="46">
                  <c:v>2.2671968662828657</c:v>
                </c:pt>
                <c:pt idx="47">
                  <c:v>2.5995516173801643</c:v>
                </c:pt>
                <c:pt idx="48">
                  <c:v>2.675569218945143</c:v>
                </c:pt>
                <c:pt idx="49">
                  <c:v>2.738560979758463</c:v>
                </c:pt>
                <c:pt idx="50">
                  <c:v>2.4778289498724924</c:v>
                </c:pt>
                <c:pt idx="51">
                  <c:v>2.050887201203934</c:v>
                </c:pt>
                <c:pt idx="52">
                  <c:v>1.6120985344558778</c:v>
                </c:pt>
                <c:pt idx="53">
                  <c:v>1.010826006340092</c:v>
                </c:pt>
                <c:pt idx="54">
                  <c:v>1.2960924600990644</c:v>
                </c:pt>
                <c:pt idx="55">
                  <c:v>1.4662175549831584</c:v>
                </c:pt>
                <c:pt idx="56">
                  <c:v>1.3482369209495275</c:v>
                </c:pt>
                <c:pt idx="57">
                  <c:v>1.4411739016507992</c:v>
                </c:pt>
                <c:pt idx="58">
                  <c:v>1.7589388696655133</c:v>
                </c:pt>
                <c:pt idx="59">
                  <c:v>1.7913070048124666</c:v>
                </c:pt>
                <c:pt idx="60">
                  <c:v>1.6945547362450368</c:v>
                </c:pt>
                <c:pt idx="61">
                  <c:v>1.5847461890627357</c:v>
                </c:pt>
                <c:pt idx="62">
                  <c:v>1.4484987252561665</c:v>
                </c:pt>
                <c:pt idx="63">
                  <c:v>1.5643451988405441</c:v>
                </c:pt>
                <c:pt idx="64">
                  <c:v>1.7860787915901204</c:v>
                </c:pt>
                <c:pt idx="65">
                  <c:v>1.8704028982325176</c:v>
                </c:pt>
                <c:pt idx="66">
                  <c:v>2.0406560467034045</c:v>
                </c:pt>
                <c:pt idx="67">
                  <c:v>2.111952038250486</c:v>
                </c:pt>
                <c:pt idx="68">
                  <c:v>2.125303115090468</c:v>
                </c:pt>
                <c:pt idx="69">
                  <c:v>1.9607626782009977</c:v>
                </c:pt>
                <c:pt idx="70">
                  <c:v>1.947836199019852</c:v>
                </c:pt>
                <c:pt idx="71">
                  <c:v>1.8934738074334212</c:v>
                </c:pt>
                <c:pt idx="72">
                  <c:v>1.3003335884859997</c:v>
                </c:pt>
                <c:pt idx="73">
                  <c:v>1.1528854159994875</c:v>
                </c:pt>
                <c:pt idx="74">
                  <c:v>1.5345000654650198</c:v>
                </c:pt>
                <c:pt idx="75">
                  <c:v>1.9005991552892643</c:v>
                </c:pt>
                <c:pt idx="76">
                  <c:v>2.4503036996134733</c:v>
                </c:pt>
                <c:pt idx="77">
                  <c:v>2.64917918874316</c:v>
                </c:pt>
                <c:pt idx="78">
                  <c:v>2.267482831520913</c:v>
                </c:pt>
                <c:pt idx="79">
                  <c:v>1.3676463618575616</c:v>
                </c:pt>
                <c:pt idx="80">
                  <c:v>1.0567684986289638</c:v>
                </c:pt>
                <c:pt idx="81">
                  <c:v>1.457904179679713</c:v>
                </c:pt>
                <c:pt idx="82">
                  <c:v>1.435925049840702</c:v>
                </c:pt>
                <c:pt idx="83">
                  <c:v>1.6900455272548296</c:v>
                </c:pt>
                <c:pt idx="84">
                  <c:v>1.771634843735157</c:v>
                </c:pt>
                <c:pt idx="85">
                  <c:v>1.9349655569293531</c:v>
                </c:pt>
                <c:pt idx="86">
                  <c:v>1.8076458310447105</c:v>
                </c:pt>
                <c:pt idx="87">
                  <c:v>1.6683516001519114</c:v>
                </c:pt>
                <c:pt idx="88">
                  <c:v>1.259779461590587</c:v>
                </c:pt>
                <c:pt idx="89">
                  <c:v>1.0171869519466854</c:v>
                </c:pt>
                <c:pt idx="90">
                  <c:v>1.015318679056362</c:v>
                </c:pt>
                <c:pt idx="91">
                  <c:v>0.9222875795096129</c:v>
                </c:pt>
              </c:numCache>
            </c:numRef>
          </c:val>
        </c:ser>
        <c:ser>
          <c:idx val="2"/>
          <c:order val="2"/>
          <c:tx>
            <c:v>Federal Other</c:v>
          </c:tx>
          <c:spPr>
            <a:solidFill>
              <a:srgbClr val="B0D0DB"/>
            </a:solidFill>
            <a:ln w="3175">
              <a:noFill/>
            </a:ln>
          </c:spPr>
          <c:extLst>
            <c:ext xmlns:c14="http://schemas.microsoft.com/office/drawing/2007/8/2/chart" uri="{6F2FDCE9-48DA-4B69-8628-5D25D57E5C99}">
              <c14:invertSolidFillFmt>
                <c14:spPr>
                  <a:solidFill>
                    <a:srgbClr val="FFFFFF"/>
                  </a:solidFill>
                </c14:spPr>
              </c14:invertSolidFillFmt>
            </c:ext>
          </c:extLst>
          <c:cat>
            <c:numRef>
              <c:f>Data!$B$7:$B$98</c:f>
              <c:numCache>
                <c:ptCount val="92"/>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numCache>
            </c:numRef>
          </c:cat>
          <c:val>
            <c:numRef>
              <c:f>Data!$I$7:$I$98</c:f>
              <c:numCache>
                <c:ptCount val="92"/>
                <c:pt idx="0">
                  <c:v>1.0516252390057363</c:v>
                </c:pt>
                <c:pt idx="1">
                  <c:v>1.0845986984815619</c:v>
                </c:pt>
                <c:pt idx="2">
                  <c:v>1.0335917312661498</c:v>
                </c:pt>
                <c:pt idx="3">
                  <c:v>1.5126050420168067</c:v>
                </c:pt>
                <c:pt idx="4">
                  <c:v>2.797202797202797</c:v>
                </c:pt>
                <c:pt idx="5">
                  <c:v>3.1437125748502996</c:v>
                </c:pt>
                <c:pt idx="6">
                  <c:v>2.830188679245283</c:v>
                </c:pt>
                <c:pt idx="7">
                  <c:v>2.5943396226415096</c:v>
                </c:pt>
                <c:pt idx="8">
                  <c:v>2.5806451612903225</c:v>
                </c:pt>
                <c:pt idx="9">
                  <c:v>2.5171624713958813</c:v>
                </c:pt>
                <c:pt idx="10">
                  <c:v>2.4625267665952886</c:v>
                </c:pt>
                <c:pt idx="11">
                  <c:v>2.5267249757045676</c:v>
                </c:pt>
                <c:pt idx="12">
                  <c:v>2.7068832173240525</c:v>
                </c:pt>
                <c:pt idx="13">
                  <c:v>2.4096385542168677</c:v>
                </c:pt>
                <c:pt idx="14">
                  <c:v>2.363367799113737</c:v>
                </c:pt>
                <c:pt idx="15">
                  <c:v>2.6737967914438503</c:v>
                </c:pt>
                <c:pt idx="16">
                  <c:v>3.026315789473684</c:v>
                </c:pt>
                <c:pt idx="17">
                  <c:v>3.3846153846153846</c:v>
                </c:pt>
                <c:pt idx="18">
                  <c:v>3.0849358974358974</c:v>
                </c:pt>
                <c:pt idx="19">
                  <c:v>2.841530054644809</c:v>
                </c:pt>
                <c:pt idx="20">
                  <c:v>2.8990825688073394</c:v>
                </c:pt>
                <c:pt idx="21">
                  <c:v>2.901934623082054</c:v>
                </c:pt>
                <c:pt idx="22">
                  <c:v>2.6520611127125973</c:v>
                </c:pt>
                <c:pt idx="23">
                  <c:v>2.7497958072420365</c:v>
                </c:pt>
                <c:pt idx="24">
                  <c:v>2.7492291880781092</c:v>
                </c:pt>
                <c:pt idx="25">
                  <c:v>2.4327784891165174</c:v>
                </c:pt>
                <c:pt idx="26">
                  <c:v>2.444183313748531</c:v>
                </c:pt>
                <c:pt idx="27">
                  <c:v>2.447708055184691</c:v>
                </c:pt>
                <c:pt idx="28">
                  <c:v>2.4261603375527425</c:v>
                </c:pt>
                <c:pt idx="29">
                  <c:v>2.3275145469659186</c:v>
                </c:pt>
                <c:pt idx="30">
                  <c:v>2.3385087214874445</c:v>
                </c:pt>
                <c:pt idx="31">
                  <c:v>2.4151917404129795</c:v>
                </c:pt>
                <c:pt idx="32">
                  <c:v>2.3479188900747063</c:v>
                </c:pt>
                <c:pt idx="33">
                  <c:v>2.334823646299056</c:v>
                </c:pt>
                <c:pt idx="34">
                  <c:v>2.3058823529411763</c:v>
                </c:pt>
                <c:pt idx="35">
                  <c:v>2.2498173849525203</c:v>
                </c:pt>
                <c:pt idx="36">
                  <c:v>2.0746328977502357</c:v>
                </c:pt>
                <c:pt idx="37">
                  <c:v>1.770346692894025</c:v>
                </c:pt>
                <c:pt idx="38">
                  <c:v>1.7674418604651163</c:v>
                </c:pt>
                <c:pt idx="39">
                  <c:v>1.7965344955883913</c:v>
                </c:pt>
                <c:pt idx="40">
                  <c:v>1.7492138364779874</c:v>
                </c:pt>
                <c:pt idx="41">
                  <c:v>1.6863877760178891</c:v>
                </c:pt>
                <c:pt idx="42">
                  <c:v>1.6310412910979482</c:v>
                </c:pt>
                <c:pt idx="43">
                  <c:v>1.446329450394809</c:v>
                </c:pt>
                <c:pt idx="44">
                  <c:v>1.389083765960432</c:v>
                </c:pt>
                <c:pt idx="45">
                  <c:v>1.3008024851151956</c:v>
                </c:pt>
                <c:pt idx="46">
                  <c:v>1.3116505430589351</c:v>
                </c:pt>
                <c:pt idx="47">
                  <c:v>1.142308102914487</c:v>
                </c:pt>
                <c:pt idx="48">
                  <c:v>1.0904025362666923</c:v>
                </c:pt>
                <c:pt idx="49">
                  <c:v>1.0758632420479675</c:v>
                </c:pt>
                <c:pt idx="50">
                  <c:v>0.9781905378144863</c:v>
                </c:pt>
                <c:pt idx="51">
                  <c:v>1.1794351310677913</c:v>
                </c:pt>
                <c:pt idx="52">
                  <c:v>1.555971312753352</c:v>
                </c:pt>
                <c:pt idx="53">
                  <c:v>1.226149889347449</c:v>
                </c:pt>
                <c:pt idx="54">
                  <c:v>1.2217941662080352</c:v>
                </c:pt>
                <c:pt idx="55">
                  <c:v>1.1714880126808005</c:v>
                </c:pt>
                <c:pt idx="56">
                  <c:v>1.0624567872781747</c:v>
                </c:pt>
                <c:pt idx="57">
                  <c:v>0.9542318106384836</c:v>
                </c:pt>
                <c:pt idx="58">
                  <c:v>0.9453781512605043</c:v>
                </c:pt>
                <c:pt idx="59">
                  <c:v>0.9510350622565121</c:v>
                </c:pt>
                <c:pt idx="60">
                  <c:v>0.8809557572319908</c:v>
                </c:pt>
                <c:pt idx="61">
                  <c:v>0.8535828679713571</c:v>
                </c:pt>
                <c:pt idx="62">
                  <c:v>1.0035562917133531</c:v>
                </c:pt>
                <c:pt idx="63">
                  <c:v>0.9708142263392788</c:v>
                </c:pt>
                <c:pt idx="64">
                  <c:v>0.9681276062170123</c:v>
                </c:pt>
                <c:pt idx="65">
                  <c:v>1.0840926556153256</c:v>
                </c:pt>
                <c:pt idx="66">
                  <c:v>0.9895676531800986</c:v>
                </c:pt>
                <c:pt idx="67">
                  <c:v>0.902998848026161</c:v>
                </c:pt>
                <c:pt idx="68">
                  <c:v>0.9070136168625256</c:v>
                </c:pt>
                <c:pt idx="69">
                  <c:v>0.890453281546542</c:v>
                </c:pt>
                <c:pt idx="70">
                  <c:v>0.8659357089459256</c:v>
                </c:pt>
                <c:pt idx="71">
                  <c:v>0.8516242317822651</c:v>
                </c:pt>
                <c:pt idx="72">
                  <c:v>0.8060934236762775</c:v>
                </c:pt>
                <c:pt idx="73">
                  <c:v>0.7942099532440914</c:v>
                </c:pt>
                <c:pt idx="74">
                  <c:v>0.7873259721555449</c:v>
                </c:pt>
                <c:pt idx="75">
                  <c:v>0.7800478014602363</c:v>
                </c:pt>
                <c:pt idx="76">
                  <c:v>0.7623167065464138</c:v>
                </c:pt>
                <c:pt idx="77">
                  <c:v>0.718028894872463</c:v>
                </c:pt>
                <c:pt idx="78">
                  <c:v>0.6535767089027372</c:v>
                </c:pt>
                <c:pt idx="79">
                  <c:v>0.6364294951218357</c:v>
                </c:pt>
                <c:pt idx="80">
                  <c:v>0.6312983057169104</c:v>
                </c:pt>
                <c:pt idx="81">
                  <c:v>0.6432321084457439</c:v>
                </c:pt>
                <c:pt idx="82">
                  <c:v>0.6961672339852689</c:v>
                </c:pt>
                <c:pt idx="83">
                  <c:v>0.70874861572536</c:v>
                </c:pt>
                <c:pt idx="84">
                  <c:v>0.7451078179918305</c:v>
                </c:pt>
                <c:pt idx="85">
                  <c:v>0.7766072008523878</c:v>
                </c:pt>
                <c:pt idx="86">
                  <c:v>0.7706250686586841</c:v>
                </c:pt>
                <c:pt idx="87">
                  <c:v>0.7301378436060787</c:v>
                </c:pt>
                <c:pt idx="88">
                  <c:v>0.6755785539744144</c:v>
                </c:pt>
                <c:pt idx="89">
                  <c:v>0.7969913090923263</c:v>
                </c:pt>
                <c:pt idx="90">
                  <c:v>0.8174017199592002</c:v>
                </c:pt>
                <c:pt idx="91">
                  <c:v>0.7562088093540158</c:v>
                </c:pt>
              </c:numCache>
            </c:numRef>
          </c:val>
        </c:ser>
        <c:ser>
          <c:idx val="3"/>
          <c:order val="3"/>
          <c:tx>
            <c:v>Social Insurance</c:v>
          </c:tx>
          <c:spPr>
            <a:solidFill>
              <a:srgbClr val="FCB64B"/>
            </a:solidFill>
            <a:ln w="3175">
              <a:noFill/>
            </a:ln>
          </c:spPr>
          <c:extLst>
            <c:ext xmlns:c14="http://schemas.microsoft.com/office/drawing/2007/8/2/chart" uri="{6F2FDCE9-48DA-4B69-8628-5D25D57E5C99}">
              <c14:invertSolidFillFmt>
                <c14:spPr>
                  <a:solidFill>
                    <a:srgbClr val="FFFFFF"/>
                  </a:solidFill>
                </c14:spPr>
              </c14:invertSolidFillFmt>
            </c:ext>
          </c:extLst>
          <c:cat>
            <c:numRef>
              <c:f>Data!$B$7:$B$98</c:f>
              <c:numCache>
                <c:ptCount val="92"/>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numCache>
            </c:numRef>
          </c:cat>
          <c:val>
            <c:numRef>
              <c:f>Data!$M$7:$M$98</c:f>
              <c:numCache>
                <c:ptCount val="92"/>
                <c:pt idx="0">
                  <c:v>0.09560229445506693</c:v>
                </c:pt>
                <c:pt idx="1">
                  <c:v>0.10845986984815618</c:v>
                </c:pt>
                <c:pt idx="2">
                  <c:v>0.12919896640826872</c:v>
                </c:pt>
                <c:pt idx="3">
                  <c:v>0.16806722689075632</c:v>
                </c:pt>
                <c:pt idx="4">
                  <c:v>0.17482517482517482</c:v>
                </c:pt>
                <c:pt idx="5">
                  <c:v>0.14970059880239522</c:v>
                </c:pt>
                <c:pt idx="6">
                  <c:v>0.1347708894878706</c:v>
                </c:pt>
                <c:pt idx="7">
                  <c:v>0.3537735849056604</c:v>
                </c:pt>
                <c:pt idx="8">
                  <c:v>1.6129032258064515</c:v>
                </c:pt>
                <c:pt idx="9">
                  <c:v>1.8306636155606406</c:v>
                </c:pt>
                <c:pt idx="10">
                  <c:v>1.9271948608137044</c:v>
                </c:pt>
                <c:pt idx="11">
                  <c:v>1.84645286686103</c:v>
                </c:pt>
                <c:pt idx="12">
                  <c:v>1.778808971384377</c:v>
                </c:pt>
                <c:pt idx="13">
                  <c:v>1.7469879518072289</c:v>
                </c:pt>
                <c:pt idx="14">
                  <c:v>1.8709995076317085</c:v>
                </c:pt>
                <c:pt idx="15">
                  <c:v>1.9162210338680927</c:v>
                </c:pt>
                <c:pt idx="16">
                  <c:v>2.324561403508772</c:v>
                </c:pt>
                <c:pt idx="17">
                  <c:v>2.9450549450549453</c:v>
                </c:pt>
                <c:pt idx="18">
                  <c:v>2.2435897435897436</c:v>
                </c:pt>
                <c:pt idx="19">
                  <c:v>1.6757741347905284</c:v>
                </c:pt>
                <c:pt idx="20">
                  <c:v>1.798165137614679</c:v>
                </c:pt>
                <c:pt idx="21">
                  <c:v>1.8345563709139425</c:v>
                </c:pt>
                <c:pt idx="22">
                  <c:v>1.9025655808590374</c:v>
                </c:pt>
                <c:pt idx="23">
                  <c:v>1.905799074326164</c:v>
                </c:pt>
                <c:pt idx="24">
                  <c:v>1.8242548818088387</c:v>
                </c:pt>
                <c:pt idx="25">
                  <c:v>2.0742637644046096</c:v>
                </c:pt>
                <c:pt idx="26">
                  <c:v>2.138660399529965</c:v>
                </c:pt>
                <c:pt idx="27">
                  <c:v>2.2251891410769917</c:v>
                </c:pt>
                <c:pt idx="28">
                  <c:v>2.4050632911392404</c:v>
                </c:pt>
                <c:pt idx="29">
                  <c:v>2.369077306733167</c:v>
                </c:pt>
                <c:pt idx="30">
                  <c:v>2.664366494153728</c:v>
                </c:pt>
                <c:pt idx="31">
                  <c:v>3.0420353982300887</c:v>
                </c:pt>
                <c:pt idx="32">
                  <c:v>3.04162219850587</c:v>
                </c:pt>
                <c:pt idx="33">
                  <c:v>3.1627752939228353</c:v>
                </c:pt>
                <c:pt idx="34">
                  <c:v>3.4039215686274518</c:v>
                </c:pt>
                <c:pt idx="35">
                  <c:v>3.287070854638422</c:v>
                </c:pt>
                <c:pt idx="36">
                  <c:v>3.165835915398087</c:v>
                </c:pt>
                <c:pt idx="37">
                  <c:v>3.8603393164494713</c:v>
                </c:pt>
                <c:pt idx="38">
                  <c:v>4.069767441860465</c:v>
                </c:pt>
                <c:pt idx="39">
                  <c:v>4.12458807271181</c:v>
                </c:pt>
                <c:pt idx="40">
                  <c:v>4.353380503144654</c:v>
                </c:pt>
                <c:pt idx="41">
                  <c:v>4.341749743780863</c:v>
                </c:pt>
                <c:pt idx="42">
                  <c:v>4.420980341660228</c:v>
                </c:pt>
                <c:pt idx="43">
                  <c:v>4.659526229380033</c:v>
                </c:pt>
                <c:pt idx="44">
                  <c:v>5.331836677423881</c:v>
                </c:pt>
                <c:pt idx="45">
                  <c:v>5.552679264820088</c:v>
                </c:pt>
                <c:pt idx="46">
                  <c:v>5.335628227194492</c:v>
                </c:pt>
                <c:pt idx="47">
                  <c:v>5.44464609800363</c:v>
                </c:pt>
                <c:pt idx="48">
                  <c:v>5.471226822941684</c:v>
                </c:pt>
                <c:pt idx="49">
                  <c:v>5.617451947610138</c:v>
                </c:pt>
                <c:pt idx="50">
                  <c:v>5.8501122825714615</c:v>
                </c:pt>
                <c:pt idx="51">
                  <c:v>5.851678157701326</c:v>
                </c:pt>
                <c:pt idx="52">
                  <c:v>6.139694418459619</c:v>
                </c:pt>
                <c:pt idx="53">
                  <c:v>6.280279921047909</c:v>
                </c:pt>
                <c:pt idx="54">
                  <c:v>6.252063841496973</c:v>
                </c:pt>
                <c:pt idx="55">
                  <c:v>6.409748365365564</c:v>
                </c:pt>
                <c:pt idx="56">
                  <c:v>6.5176307905047235</c:v>
                </c:pt>
                <c:pt idx="57">
                  <c:v>6.657786706262554</c:v>
                </c:pt>
                <c:pt idx="58">
                  <c:v>6.685615422639644</c:v>
                </c:pt>
                <c:pt idx="59">
                  <c:v>6.936062944007333</c:v>
                </c:pt>
                <c:pt idx="60">
                  <c:v>6.859756097560975</c:v>
                </c:pt>
                <c:pt idx="61">
                  <c:v>6.9091579882946785</c:v>
                </c:pt>
                <c:pt idx="62">
                  <c:v>7.0183985320147455</c:v>
                </c:pt>
                <c:pt idx="63">
                  <c:v>7.010413631274634</c:v>
                </c:pt>
                <c:pt idx="64">
                  <c:v>6.9926807220132385</c:v>
                </c:pt>
                <c:pt idx="65">
                  <c:v>7.008178724338566</c:v>
                </c:pt>
                <c:pt idx="66">
                  <c:v>7.009437543359033</c:v>
                </c:pt>
                <c:pt idx="67">
                  <c:v>6.910604352726957</c:v>
                </c:pt>
                <c:pt idx="68">
                  <c:v>6.880712553628054</c:v>
                </c:pt>
                <c:pt idx="69">
                  <c:v>6.927218961027497</c:v>
                </c:pt>
                <c:pt idx="70">
                  <c:v>6.900490073926404</c:v>
                </c:pt>
                <c:pt idx="71">
                  <c:v>6.920300458491854</c:v>
                </c:pt>
                <c:pt idx="72">
                  <c:v>6.964722781353065</c:v>
                </c:pt>
                <c:pt idx="73">
                  <c:v>6.909992588593754</c:v>
                </c:pt>
                <c:pt idx="74">
                  <c:v>6.836293807009121</c:v>
                </c:pt>
                <c:pt idx="75">
                  <c:v>6.823985856006286</c:v>
                </c:pt>
                <c:pt idx="76">
                  <c:v>6.733541935088041</c:v>
                </c:pt>
                <c:pt idx="77">
                  <c:v>6.711253944816005</c:v>
                </c:pt>
                <c:pt idx="78">
                  <c:v>6.674634867557446</c:v>
                </c:pt>
                <c:pt idx="79">
                  <c:v>6.72448696335114</c:v>
                </c:pt>
                <c:pt idx="80">
                  <c:v>6.694939253078788</c:v>
                </c:pt>
                <c:pt idx="81">
                  <c:v>6.5698717522758985</c:v>
                </c:pt>
                <c:pt idx="82">
                  <c:v>5.904600729501208</c:v>
                </c:pt>
                <c:pt idx="83">
                  <c:v>5.876707272056109</c:v>
                </c:pt>
                <c:pt idx="84">
                  <c:v>6.587228080174788</c:v>
                </c:pt>
                <c:pt idx="85">
                  <c:v>6.6025856518543415</c:v>
                </c:pt>
                <c:pt idx="86">
                  <c:v>6.646160606393496</c:v>
                </c:pt>
                <c:pt idx="87">
                  <c:v>6.656289615995637</c:v>
                </c:pt>
                <c:pt idx="88">
                  <c:v>6.694182632086902</c:v>
                </c:pt>
                <c:pt idx="89">
                  <c:v>6.653610818816011</c:v>
                </c:pt>
                <c:pt idx="90">
                  <c:v>6.674901509409244</c:v>
                </c:pt>
                <c:pt idx="91">
                  <c:v>7.009289881638963</c:v>
                </c:pt>
              </c:numCache>
            </c:numRef>
          </c:val>
        </c:ser>
        <c:ser>
          <c:idx val="4"/>
          <c:order val="4"/>
          <c:tx>
            <c:v>State and Local</c:v>
          </c:tx>
          <c:spPr>
            <a:solidFill>
              <a:srgbClr val="F0573E"/>
            </a:solidFill>
            <a:ln w="3175">
              <a:noFill/>
            </a:ln>
          </c:spPr>
          <c:extLst>
            <c:ext xmlns:c14="http://schemas.microsoft.com/office/drawing/2007/8/2/chart" uri="{6F2FDCE9-48DA-4B69-8628-5D25D57E5C99}">
              <c14:invertSolidFillFmt>
                <c14:spPr>
                  <a:solidFill>
                    <a:srgbClr val="FFFFFF"/>
                  </a:solidFill>
                </c14:spPr>
              </c14:invertSolidFillFmt>
            </c:ext>
          </c:extLst>
          <c:cat>
            <c:numRef>
              <c:f>Data!$B$7:$B$98</c:f>
              <c:numCache>
                <c:ptCount val="92"/>
                <c:pt idx="0">
                  <c:v>1929</c:v>
                </c:pt>
                <c:pt idx="1">
                  <c:v>1930</c:v>
                </c:pt>
                <c:pt idx="2">
                  <c:v>1931</c:v>
                </c:pt>
                <c:pt idx="3">
                  <c:v>1932</c:v>
                </c:pt>
                <c:pt idx="4">
                  <c:v>1933</c:v>
                </c:pt>
                <c:pt idx="5">
                  <c:v>1934</c:v>
                </c:pt>
                <c:pt idx="6">
                  <c:v>1935</c:v>
                </c:pt>
                <c:pt idx="7">
                  <c:v>1936</c:v>
                </c:pt>
                <c:pt idx="8">
                  <c:v>1937</c:v>
                </c:pt>
                <c:pt idx="9">
                  <c:v>1938</c:v>
                </c:pt>
                <c:pt idx="10">
                  <c:v>1939</c:v>
                </c:pt>
                <c:pt idx="11">
                  <c:v>1940</c:v>
                </c:pt>
                <c:pt idx="12">
                  <c:v>1941</c:v>
                </c:pt>
                <c:pt idx="13">
                  <c:v>1942</c:v>
                </c:pt>
                <c:pt idx="14">
                  <c:v>1943</c:v>
                </c:pt>
                <c:pt idx="15">
                  <c:v>1944</c:v>
                </c:pt>
                <c:pt idx="16">
                  <c:v>1945</c:v>
                </c:pt>
                <c:pt idx="17">
                  <c:v>1946</c:v>
                </c:pt>
                <c:pt idx="18">
                  <c:v>1947</c:v>
                </c:pt>
                <c:pt idx="19">
                  <c:v>1948</c:v>
                </c:pt>
                <c:pt idx="20">
                  <c:v>1949</c:v>
                </c:pt>
                <c:pt idx="21">
                  <c:v>1950</c:v>
                </c:pt>
                <c:pt idx="22">
                  <c:v>1951</c:v>
                </c:pt>
                <c:pt idx="23">
                  <c:v>1952</c:v>
                </c:pt>
                <c:pt idx="24">
                  <c:v>1953</c:v>
                </c:pt>
                <c:pt idx="25">
                  <c:v>1954</c:v>
                </c:pt>
                <c:pt idx="26">
                  <c:v>1955</c:v>
                </c:pt>
                <c:pt idx="27">
                  <c:v>1956</c:v>
                </c:pt>
                <c:pt idx="28">
                  <c:v>1957</c:v>
                </c:pt>
                <c:pt idx="29">
                  <c:v>1958</c:v>
                </c:pt>
                <c:pt idx="30">
                  <c:v>1959</c:v>
                </c:pt>
                <c:pt idx="31">
                  <c:v>1960</c:v>
                </c:pt>
                <c:pt idx="32">
                  <c:v>1961</c:v>
                </c:pt>
                <c:pt idx="33">
                  <c:v>1962</c:v>
                </c:pt>
                <c:pt idx="34">
                  <c:v>1963</c:v>
                </c:pt>
                <c:pt idx="35">
                  <c:v>1964</c:v>
                </c:pt>
                <c:pt idx="36">
                  <c:v>1965</c:v>
                </c:pt>
                <c:pt idx="37">
                  <c:v>1966</c:v>
                </c:pt>
                <c:pt idx="38">
                  <c:v>1967</c:v>
                </c:pt>
                <c:pt idx="39">
                  <c:v>1968</c:v>
                </c:pt>
                <c:pt idx="40">
                  <c:v>1969</c:v>
                </c:pt>
                <c:pt idx="41">
                  <c:v>1970</c:v>
                </c:pt>
                <c:pt idx="42">
                  <c:v>1971</c:v>
                </c:pt>
                <c:pt idx="43">
                  <c:v>1972</c:v>
                </c:pt>
                <c:pt idx="44">
                  <c:v>1973</c:v>
                </c:pt>
                <c:pt idx="45">
                  <c:v>1974</c:v>
                </c:pt>
                <c:pt idx="46">
                  <c:v>1975</c:v>
                </c:pt>
                <c:pt idx="47">
                  <c:v>1976</c:v>
                </c:pt>
                <c:pt idx="48">
                  <c:v>1977</c:v>
                </c:pt>
                <c:pt idx="49">
                  <c:v>1978</c:v>
                </c:pt>
                <c:pt idx="50">
                  <c:v>1979</c:v>
                </c:pt>
                <c:pt idx="51">
                  <c:v>1980</c:v>
                </c:pt>
                <c:pt idx="52">
                  <c:v>1981</c:v>
                </c:pt>
                <c:pt idx="53">
                  <c:v>1982</c:v>
                </c:pt>
                <c:pt idx="54">
                  <c:v>1983</c:v>
                </c:pt>
                <c:pt idx="55">
                  <c:v>1984</c:v>
                </c:pt>
                <c:pt idx="56">
                  <c:v>1985</c:v>
                </c:pt>
                <c:pt idx="57">
                  <c:v>1986</c:v>
                </c:pt>
                <c:pt idx="58">
                  <c:v>1987</c:v>
                </c:pt>
                <c:pt idx="59">
                  <c:v>1988</c:v>
                </c:pt>
                <c:pt idx="60">
                  <c:v>1989</c:v>
                </c:pt>
                <c:pt idx="61">
                  <c:v>1990</c:v>
                </c:pt>
                <c:pt idx="62">
                  <c:v>1991</c:v>
                </c:pt>
                <c:pt idx="63">
                  <c:v>1992</c:v>
                </c:pt>
                <c:pt idx="64">
                  <c:v>1993</c:v>
                </c:pt>
                <c:pt idx="65">
                  <c:v>1994</c:v>
                </c:pt>
                <c:pt idx="66">
                  <c:v>1995</c:v>
                </c:pt>
                <c:pt idx="67">
                  <c:v>1996</c:v>
                </c:pt>
                <c:pt idx="68">
                  <c:v>1997</c:v>
                </c:pt>
                <c:pt idx="69">
                  <c:v>1998</c:v>
                </c:pt>
                <c:pt idx="70">
                  <c:v>1999</c:v>
                </c:pt>
                <c:pt idx="71">
                  <c:v>2000</c:v>
                </c:pt>
                <c:pt idx="72">
                  <c:v>2001</c:v>
                </c:pt>
                <c:pt idx="73">
                  <c:v>2002</c:v>
                </c:pt>
                <c:pt idx="74">
                  <c:v>2003</c:v>
                </c:pt>
                <c:pt idx="75">
                  <c:v>2004</c:v>
                </c:pt>
                <c:pt idx="76">
                  <c:v>2005</c:v>
                </c:pt>
                <c:pt idx="77">
                  <c:v>2006</c:v>
                </c:pt>
                <c:pt idx="78">
                  <c:v>2007</c:v>
                </c:pt>
                <c:pt idx="79">
                  <c:v>2008</c:v>
                </c:pt>
                <c:pt idx="80">
                  <c:v>2009</c:v>
                </c:pt>
                <c:pt idx="81">
                  <c:v>2010</c:v>
                </c:pt>
                <c:pt idx="82">
                  <c:v>2011</c:v>
                </c:pt>
                <c:pt idx="83">
                  <c:v>2012</c:v>
                </c:pt>
                <c:pt idx="84">
                  <c:v>2013</c:v>
                </c:pt>
                <c:pt idx="85">
                  <c:v>2014</c:v>
                </c:pt>
                <c:pt idx="86">
                  <c:v>2015</c:v>
                </c:pt>
                <c:pt idx="87">
                  <c:v>2016</c:v>
                </c:pt>
                <c:pt idx="88">
                  <c:v>2017</c:v>
                </c:pt>
                <c:pt idx="89">
                  <c:v>2018</c:v>
                </c:pt>
                <c:pt idx="90">
                  <c:v>2019</c:v>
                </c:pt>
                <c:pt idx="91">
                  <c:v>2020</c:v>
                </c:pt>
              </c:numCache>
            </c:numRef>
          </c:cat>
          <c:val>
            <c:numRef>
              <c:f>Data!$O$7:$O$98</c:f>
              <c:numCache>
                <c:ptCount val="92"/>
                <c:pt idx="0">
                  <c:v>6.118546845124284</c:v>
                </c:pt>
                <c:pt idx="1">
                  <c:v>7.158351409978308</c:v>
                </c:pt>
                <c:pt idx="2">
                  <c:v>8.268733850129198</c:v>
                </c:pt>
                <c:pt idx="3">
                  <c:v>10.420168067226891</c:v>
                </c:pt>
                <c:pt idx="4">
                  <c:v>10.13986013986014</c:v>
                </c:pt>
                <c:pt idx="5">
                  <c:v>8.982035928143713</c:v>
                </c:pt>
                <c:pt idx="6">
                  <c:v>8.76010781671159</c:v>
                </c:pt>
                <c:pt idx="7">
                  <c:v>8.254716981132075</c:v>
                </c:pt>
                <c:pt idx="8">
                  <c:v>7.956989247311828</c:v>
                </c:pt>
                <c:pt idx="9">
                  <c:v>8.581235697940503</c:v>
                </c:pt>
                <c:pt idx="10">
                  <c:v>8.244111349036402</c:v>
                </c:pt>
                <c:pt idx="11">
                  <c:v>7.871720116618075</c:v>
                </c:pt>
                <c:pt idx="12">
                  <c:v>6.5738592420726984</c:v>
                </c:pt>
                <c:pt idx="13">
                  <c:v>5.180722891566265</c:v>
                </c:pt>
                <c:pt idx="14">
                  <c:v>4.332840965041852</c:v>
                </c:pt>
                <c:pt idx="15">
                  <c:v>4.010695187165775</c:v>
                </c:pt>
                <c:pt idx="16">
                  <c:v>4.166666666666667</c:v>
                </c:pt>
                <c:pt idx="17">
                  <c:v>4.615384615384615</c:v>
                </c:pt>
                <c:pt idx="18">
                  <c:v>4.8076923076923075</c:v>
                </c:pt>
                <c:pt idx="19">
                  <c:v>4.990892531876138</c:v>
                </c:pt>
                <c:pt idx="20">
                  <c:v>5.504587155963303</c:v>
                </c:pt>
                <c:pt idx="21">
                  <c:v>5.503669112741828</c:v>
                </c:pt>
                <c:pt idx="22">
                  <c:v>5.217641971749785</c:v>
                </c:pt>
                <c:pt idx="23">
                  <c:v>5.363463109175061</c:v>
                </c:pt>
                <c:pt idx="24">
                  <c:v>5.421377183967112</c:v>
                </c:pt>
                <c:pt idx="25">
                  <c:v>5.685019206145967</c:v>
                </c:pt>
                <c:pt idx="26">
                  <c:v>5.73443008225617</c:v>
                </c:pt>
                <c:pt idx="27">
                  <c:v>6.008010680907877</c:v>
                </c:pt>
                <c:pt idx="28">
                  <c:v>6.118143459915612</c:v>
                </c:pt>
                <c:pt idx="29">
                  <c:v>6.359102244389027</c:v>
                </c:pt>
                <c:pt idx="30">
                  <c:v>6.47881924477669</c:v>
                </c:pt>
                <c:pt idx="31">
                  <c:v>6.821533923303835</c:v>
                </c:pt>
                <c:pt idx="32">
                  <c:v>7.061543934542867</c:v>
                </c:pt>
                <c:pt idx="33">
                  <c:v>7.087266103659546</c:v>
                </c:pt>
                <c:pt idx="34">
                  <c:v>7.184313725490196</c:v>
                </c:pt>
                <c:pt idx="35">
                  <c:v>7.275383491599708</c:v>
                </c:pt>
                <c:pt idx="36">
                  <c:v>7.261215142125826</c:v>
                </c:pt>
                <c:pt idx="37">
                  <c:v>7.228915662650603</c:v>
                </c:pt>
                <c:pt idx="38">
                  <c:v>7.441860465116279</c:v>
                </c:pt>
                <c:pt idx="39">
                  <c:v>7.802700116934199</c:v>
                </c:pt>
                <c:pt idx="40">
                  <c:v>8.107311320754716</c:v>
                </c:pt>
                <c:pt idx="41">
                  <c:v>8.506475356377528</c:v>
                </c:pt>
                <c:pt idx="42">
                  <c:v>8.730363121297964</c:v>
                </c:pt>
                <c:pt idx="43">
                  <c:v>9.037604565710266</c:v>
                </c:pt>
                <c:pt idx="44">
                  <c:v>8.860670688929423</c:v>
                </c:pt>
                <c:pt idx="45">
                  <c:v>8.801449650530675</c:v>
                </c:pt>
                <c:pt idx="46">
                  <c:v>8.748293667279956</c:v>
                </c:pt>
                <c:pt idx="47">
                  <c:v>8.84488096509021</c:v>
                </c:pt>
                <c:pt idx="48">
                  <c:v>8.824094533576712</c:v>
                </c:pt>
                <c:pt idx="49">
                  <c:v>8.428304133356013</c:v>
                </c:pt>
                <c:pt idx="50">
                  <c:v>8.069120389753738</c:v>
                </c:pt>
                <c:pt idx="51">
                  <c:v>8.04955727434991</c:v>
                </c:pt>
                <c:pt idx="52">
                  <c:v>7.9763018397256005</c:v>
                </c:pt>
                <c:pt idx="53">
                  <c:v>8.170345116334708</c:v>
                </c:pt>
                <c:pt idx="54">
                  <c:v>8.280132085855806</c:v>
                </c:pt>
                <c:pt idx="55">
                  <c:v>8.353972657023975</c:v>
                </c:pt>
                <c:pt idx="56">
                  <c:v>8.382115694860566</c:v>
                </c:pt>
                <c:pt idx="57">
                  <c:v>8.505109616560398</c:v>
                </c:pt>
                <c:pt idx="58">
                  <c:v>8.693771626297579</c:v>
                </c:pt>
                <c:pt idx="59">
                  <c:v>8.647162172484913</c:v>
                </c:pt>
                <c:pt idx="60">
                  <c:v>8.650028360748724</c:v>
                </c:pt>
                <c:pt idx="61">
                  <c:v>8.705203669232446</c:v>
                </c:pt>
                <c:pt idx="62">
                  <c:v>8.838765203553042</c:v>
                </c:pt>
                <c:pt idx="63">
                  <c:v>8.892228885173994</c:v>
                </c:pt>
                <c:pt idx="64">
                  <c:v>8.816668124690171</c:v>
                </c:pt>
                <c:pt idx="65">
                  <c:v>8.840158085410035</c:v>
                </c:pt>
                <c:pt idx="66">
                  <c:v>8.797465869078628</c:v>
                </c:pt>
                <c:pt idx="67">
                  <c:v>8.789684260073578</c:v>
                </c:pt>
                <c:pt idx="68">
                  <c:v>8.742538705465398</c:v>
                </c:pt>
                <c:pt idx="69">
                  <c:v>8.771019993820895</c:v>
                </c:pt>
                <c:pt idx="70">
                  <c:v>8.725807791344796</c:v>
                </c:pt>
                <c:pt idx="71">
                  <c:v>8.713296263779144</c:v>
                </c:pt>
                <c:pt idx="72">
                  <c:v>8.640225290354284</c:v>
                </c:pt>
                <c:pt idx="73">
                  <c:v>8.453578062237513</c:v>
                </c:pt>
                <c:pt idx="74">
                  <c:v>8.504342512983895</c:v>
                </c:pt>
                <c:pt idx="75">
                  <c:v>8.67874799463052</c:v>
                </c:pt>
                <c:pt idx="76">
                  <c:v>8.99748450825204</c:v>
                </c:pt>
                <c:pt idx="77">
                  <c:v>9.107096325892469</c:v>
                </c:pt>
                <c:pt idx="78">
                  <c:v>9.131420043940253</c:v>
                </c:pt>
                <c:pt idx="79">
                  <c:v>9.032559462149372</c:v>
                </c:pt>
                <c:pt idx="80">
                  <c:v>8.742859905650603</c:v>
                </c:pt>
                <c:pt idx="81">
                  <c:v>8.680975480098347</c:v>
                </c:pt>
                <c:pt idx="82">
                  <c:v>8.759142804028283</c:v>
                </c:pt>
                <c:pt idx="83">
                  <c:v>8.703703703703704</c:v>
                </c:pt>
                <c:pt idx="84">
                  <c:v>8.672773918581878</c:v>
                </c:pt>
                <c:pt idx="85">
                  <c:v>8.672773918581878</c:v>
                </c:pt>
                <c:pt idx="86">
                  <c:v>8.672773918581878</c:v>
                </c:pt>
                <c:pt idx="87">
                  <c:v>8.672773918581878</c:v>
                </c:pt>
                <c:pt idx="88">
                  <c:v>8.672773918581878</c:v>
                </c:pt>
                <c:pt idx="89">
                  <c:v>8.672773918581878</c:v>
                </c:pt>
                <c:pt idx="90">
                  <c:v>9.01621702553737</c:v>
                </c:pt>
                <c:pt idx="91">
                  <c:v>9.398048215490794</c:v>
                </c:pt>
              </c:numCache>
            </c:numRef>
          </c:val>
        </c:ser>
        <c:axId val="5885077"/>
        <c:axId val="52965694"/>
      </c:areaChart>
      <c:catAx>
        <c:axId val="5885077"/>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2965694"/>
        <c:crossesAt val="0"/>
        <c:auto val="1"/>
        <c:lblOffset val="100"/>
        <c:tickLblSkip val="5"/>
        <c:tickMarkSkip val="5"/>
        <c:noMultiLvlLbl val="0"/>
      </c:catAx>
      <c:valAx>
        <c:axId val="52965694"/>
        <c:scaling>
          <c:orientation val="minMax"/>
          <c:max val="30"/>
        </c:scaling>
        <c:axPos val="l"/>
        <c:title>
          <c:tx>
            <c:rich>
              <a:bodyPr vert="horz" rot="-5400000" anchor="ctr"/>
              <a:lstStyle/>
              <a:p>
                <a:pPr algn="ctr">
                  <a:defRPr/>
                </a:pPr>
                <a:r>
                  <a:rPr lang="en-US" cap="none" sz="1000" b="0" i="0" u="none" baseline="0">
                    <a:solidFill>
                      <a:srgbClr val="000000"/>
                    </a:solidFill>
                  </a:rPr>
                  <a:t>Percentage of GDP</a:t>
                </a:r>
              </a:p>
            </c:rich>
          </c:tx>
          <c:layout>
            <c:manualLayout>
              <c:xMode val="factor"/>
              <c:yMode val="factor"/>
              <c:x val="-0.0025"/>
              <c:y val="-0.000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5885077"/>
        <c:crossesAt val="1"/>
        <c:crossBetween val="midCat"/>
        <c:dispUnits/>
        <c:majorUnit val="5"/>
      </c:valAx>
      <c:spPr>
        <a:solidFill>
          <a:srgbClr val="FFFFFF"/>
        </a:solidFill>
        <a:ln w="3175">
          <a:noFill/>
        </a:ln>
      </c:spPr>
    </c:plotArea>
    <c:legend>
      <c:legendPos val="b"/>
      <c:layout>
        <c:manualLayout>
          <c:xMode val="edge"/>
          <c:yMode val="edge"/>
          <c:x val="0.00325"/>
          <c:y val="0.85475"/>
          <c:w val="0.99225"/>
          <c:h val="0.04375"/>
        </c:manualLayout>
      </c:layout>
      <c:overlay val="0"/>
      <c:spPr>
        <a:noFill/>
        <a:ln w="3175">
          <a:noFill/>
        </a:ln>
      </c:spPr>
      <c:txPr>
        <a:bodyPr vert="horz" rot="0"/>
        <a:lstStyle/>
        <a:p>
          <a:pPr>
            <a:defRPr lang="en-US" cap="none" sz="1200" b="0" i="0" u="none" baseline="0">
              <a:solidFill>
                <a:srgbClr val="000000"/>
              </a:solidFil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tabSelected="1" workbookViewId="0"/>
  </sheetViews>
  <pageMargins left="0.7" right="0.7" top="0.75" bottom="0.75" header="0.3" footer="0.3"/>
  <pageSetup horizontalDpi="600" verticalDpi="6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0.011</cdr:y>
    </cdr:from>
    <cdr:to>
      <cdr:x>1</cdr:x>
      <cdr:y>0.0785</cdr:y>
    </cdr:to>
    <cdr:sp>
      <cdr:nvSpPr>
        <cdr:cNvPr id="1" name="TextBox 1"/>
        <cdr:cNvSpPr txBox="1">
          <a:spLocks noChangeArrowheads="1"/>
        </cdr:cNvSpPr>
      </cdr:nvSpPr>
      <cdr:spPr>
        <a:xfrm>
          <a:off x="0" y="66675"/>
          <a:ext cx="8763000" cy="428625"/>
        </a:xfrm>
        <a:prstGeom prst="rect">
          <a:avLst/>
        </a:prstGeom>
        <a:noFill/>
        <a:ln w="9525" cmpd="sng">
          <a:noFill/>
        </a:ln>
      </cdr:spPr>
      <cdr:txBody>
        <a:bodyPr vertOverflow="clip" wrap="square"/>
        <a:p>
          <a:pPr algn="ctr">
            <a:defRPr/>
          </a:pPr>
          <a:r>
            <a:rPr lang="en-US" cap="none" sz="1600" b="0" i="0" u="none" baseline="0">
              <a:solidFill>
                <a:srgbClr val="000000"/>
              </a:solidFill>
              <a:latin typeface="Avenir LT Pro 55 Roman"/>
              <a:ea typeface="Avenir LT Pro 55 Roman"/>
              <a:cs typeface="Avenir LT Pro 55 Roman"/>
            </a:rPr>
            <a:t>Total</a:t>
          </a:r>
          <a:r>
            <a:rPr lang="en-US" cap="none" sz="1600" b="0" i="0" u="none" baseline="0">
              <a:solidFill>
                <a:srgbClr val="000000"/>
              </a:solidFill>
              <a:latin typeface="Avenir LT Pro 55 Roman"/>
              <a:ea typeface="Avenir LT Pro 55 Roman"/>
              <a:cs typeface="Avenir LT Pro 55 Roman"/>
            </a:rPr>
            <a:t> Tax Receipts as a Percentage of GDP: 1929-2020</a:t>
          </a:r>
        </a:p>
      </cdr:txBody>
    </cdr:sp>
  </cdr:relSizeAnchor>
  <cdr:relSizeAnchor xmlns:cdr="http://schemas.openxmlformats.org/drawingml/2006/chartDrawing">
    <cdr:from>
      <cdr:x>0.005</cdr:x>
      <cdr:y>0.9065</cdr:y>
    </cdr:from>
    <cdr:to>
      <cdr:x>0.995</cdr:x>
      <cdr:y>0.99825</cdr:y>
    </cdr:to>
    <cdr:sp>
      <cdr:nvSpPr>
        <cdr:cNvPr id="2" name="TextBox 6"/>
        <cdr:cNvSpPr txBox="1">
          <a:spLocks noChangeArrowheads="1"/>
        </cdr:cNvSpPr>
      </cdr:nvSpPr>
      <cdr:spPr>
        <a:xfrm>
          <a:off x="38100" y="5791200"/>
          <a:ext cx="8677275" cy="590550"/>
        </a:xfrm>
        <a:prstGeom prst="rect">
          <a:avLst/>
        </a:prstGeom>
        <a:noFill/>
        <a:ln w="9525" cmpd="sng">
          <a:noFill/>
        </a:ln>
      </cdr:spPr>
      <cdr:txBody>
        <a:bodyPr vertOverflow="clip" wrap="square"/>
        <a:p>
          <a:pPr algn="l">
            <a:defRPr/>
          </a:pPr>
          <a:r>
            <a:rPr lang="en-US" cap="none" sz="1000" b="1" i="0" u="none" baseline="0">
              <a:solidFill>
                <a:srgbClr val="000000"/>
              </a:solidFill>
              <a:latin typeface="Avenir LT Pro 55 Roman"/>
              <a:ea typeface="Avenir LT Pro 55 Roman"/>
              <a:cs typeface="Avenir LT Pro 55 Roman"/>
            </a:rPr>
            <a:t>Note</a:t>
          </a:r>
          <a:r>
            <a:rPr lang="en-US" cap="none" sz="1000" b="0" i="0" u="none" baseline="0">
              <a:solidFill>
                <a:srgbClr val="000000"/>
              </a:solidFill>
              <a:latin typeface="Avenir LT Pro 55 Roman"/>
              <a:ea typeface="Avenir LT Pro 55 Roman"/>
              <a:cs typeface="Avenir LT Pro 55 Roman"/>
            </a:rPr>
            <a:t>:</a:t>
          </a:r>
          <a:r>
            <a:rPr lang="en-US" cap="none" sz="1000" b="0" i="0" u="none" baseline="0">
              <a:solidFill>
                <a:srgbClr val="000000"/>
              </a:solidFill>
              <a:latin typeface="Avenir LT Pro 55 Roman"/>
              <a:ea typeface="Avenir LT Pro 55 Roman"/>
              <a:cs typeface="Avenir LT Pro 55 Roman"/>
            </a:rPr>
            <a:t> </a:t>
          </a:r>
          <a:r>
            <a:rPr lang="en-US" cap="none" sz="1000" b="0" i="0" u="none" baseline="0">
              <a:solidFill>
                <a:srgbClr val="000000"/>
              </a:solidFill>
              <a:latin typeface="Avenir LT Pro 55 Roman"/>
              <a:ea typeface="Avenir LT Pro 55 Roman"/>
              <a:cs typeface="Avenir LT Pro 55 Roman"/>
            </a:rPr>
            <a:t>"Federal Other" includes federal estate taxes, gift taxes, and custom duties. Excludes Federal nontaxes. "Social Insurance" includes Employer, Employee and Self-Employed Contributions at the Federal, State and Local levels.   </a:t>
          </a:r>
          <a:r>
            <a:rPr lang="en-US" cap="none" sz="1000" b="0" i="0" u="none" baseline="0">
              <a:solidFill>
                <a:srgbClr val="000000"/>
              </a:solidFill>
              <a:latin typeface="Avenir LT Pro 55 Roman"/>
              <a:ea typeface="Avenir LT Pro 55 Roman"/>
              <a:cs typeface="Avenir LT Pro 55 Roman"/>
            </a:rPr>
            <a:t>
</a:t>
          </a:r>
          <a:r>
            <a:rPr lang="en-US" cap="none" sz="1000" b="1" i="0" u="none" baseline="0">
              <a:solidFill>
                <a:srgbClr val="000000"/>
              </a:solidFill>
              <a:latin typeface="Avenir LT Pro 55 Roman"/>
              <a:ea typeface="Avenir LT Pro 55 Roman"/>
              <a:cs typeface="Avenir LT Pro 55 Roman"/>
            </a:rPr>
            <a:t>Source</a:t>
          </a:r>
          <a:r>
            <a:rPr lang="en-US" cap="none" sz="1000" b="0" i="1" u="none" baseline="0">
              <a:solidFill>
                <a:srgbClr val="000000"/>
              </a:solidFill>
              <a:latin typeface="Avenir LT Pro 55 Roman"/>
              <a:ea typeface="Avenir LT Pro 55 Roman"/>
              <a:cs typeface="Avenir LT Pro 55 Roman"/>
            </a:rPr>
            <a:t>:</a:t>
          </a:r>
          <a:r>
            <a:rPr lang="en-US" cap="none" sz="1000" b="0" i="0" u="none" baseline="0">
              <a:solidFill>
                <a:srgbClr val="000000"/>
              </a:solidFill>
              <a:latin typeface="Avenir LT Pro 55 Roman"/>
              <a:ea typeface="Avenir LT Pro 55 Roman"/>
              <a:cs typeface="Avenir LT Pro 55 Roman"/>
            </a:rPr>
            <a:t> Bureau of Economic Analysis, National Income and Product Accounts, Annual Tables 1.1.5, 3.2, 3.3, 3.6. </a:t>
          </a:r>
          <a:r>
            <a:rPr lang="en-US" cap="none" sz="1000" b="0" i="0" u="none" baseline="0">
              <a:solidFill>
                <a:srgbClr val="000000"/>
              </a:solidFill>
              <a:latin typeface="Avenir LT Pro 55 Roman"/>
              <a:ea typeface="Avenir LT Pro 55 Roman"/>
              <a:cs typeface="Avenir LT Pro 55 Roman"/>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91275"/>
    <xdr:graphicFrame>
      <xdr:nvGraphicFramePr>
        <xdr:cNvPr id="1" name="Shape 1025"/>
        <xdr:cNvGraphicFramePr/>
      </xdr:nvGraphicFramePr>
      <xdr:xfrm>
        <a:off x="0" y="0"/>
        <a:ext cx="8763000" cy="63912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103"/>
  <sheetViews>
    <sheetView showGridLines="0" zoomScale="90" zoomScaleNormal="90" zoomScalePageLayoutView="0" workbookViewId="0" topLeftCell="A1">
      <selection activeCell="B2" sqref="B2:P2"/>
    </sheetView>
  </sheetViews>
  <sheetFormatPr defaultColWidth="8.7109375" defaultRowHeight="15"/>
  <cols>
    <col min="1" max="1" width="2.140625" style="1" customWidth="1"/>
    <col min="2" max="2" width="14.28125" style="10" bestFit="1" customWidth="1"/>
    <col min="3" max="3" width="9.28125" style="8" customWidth="1"/>
    <col min="4" max="4" width="13.00390625" style="8" customWidth="1"/>
    <col min="5" max="5" width="13.00390625" style="9" customWidth="1"/>
    <col min="6" max="9" width="13.00390625" style="8" customWidth="1"/>
    <col min="10" max="16" width="13.00390625" style="10" customWidth="1"/>
    <col min="17" max="17" width="2.140625" style="1" customWidth="1"/>
    <col min="18" max="16384" width="8.7109375" style="1" customWidth="1"/>
  </cols>
  <sheetData>
    <row r="1" ht="15">
      <c r="B1" s="7">
        <v>44631</v>
      </c>
    </row>
    <row r="2" spans="2:16" ht="22.5" customHeight="1">
      <c r="B2" s="27" t="s">
        <v>16</v>
      </c>
      <c r="C2" s="28"/>
      <c r="D2" s="28"/>
      <c r="E2" s="28"/>
      <c r="F2" s="28"/>
      <c r="G2" s="28"/>
      <c r="H2" s="28"/>
      <c r="I2" s="28"/>
      <c r="J2" s="28"/>
      <c r="K2" s="28"/>
      <c r="L2" s="28"/>
      <c r="M2" s="28"/>
      <c r="N2" s="28"/>
      <c r="O2" s="28"/>
      <c r="P2" s="28"/>
    </row>
    <row r="3" spans="2:16" ht="18" customHeight="1">
      <c r="B3" s="29" t="s">
        <v>15</v>
      </c>
      <c r="C3" s="29"/>
      <c r="D3" s="29"/>
      <c r="E3" s="29"/>
      <c r="F3" s="29"/>
      <c r="G3" s="29"/>
      <c r="H3" s="29"/>
      <c r="I3" s="29"/>
      <c r="J3" s="29"/>
      <c r="K3" s="29"/>
      <c r="L3" s="29"/>
      <c r="M3" s="29"/>
      <c r="N3" s="29"/>
      <c r="O3" s="29"/>
      <c r="P3" s="29"/>
    </row>
    <row r="4" spans="2:16" ht="15" customHeight="1" thickBot="1">
      <c r="B4" s="11"/>
      <c r="C4" s="12"/>
      <c r="D4" s="12"/>
      <c r="E4" s="13"/>
      <c r="F4" s="12"/>
      <c r="G4" s="12"/>
      <c r="H4" s="12"/>
      <c r="I4" s="12"/>
      <c r="J4" s="11"/>
      <c r="K4" s="11"/>
      <c r="L4" s="11"/>
      <c r="M4" s="11"/>
      <c r="N4" s="11"/>
      <c r="O4" s="11"/>
      <c r="P4" s="11"/>
    </row>
    <row r="5" spans="2:16" ht="57" customHeight="1" thickTop="1">
      <c r="B5" s="32" t="s">
        <v>0</v>
      </c>
      <c r="C5" s="30" t="s">
        <v>1</v>
      </c>
      <c r="D5" s="22" t="s">
        <v>2</v>
      </c>
      <c r="E5" s="23"/>
      <c r="F5" s="22" t="s">
        <v>5</v>
      </c>
      <c r="G5" s="23"/>
      <c r="H5" s="22" t="s">
        <v>10</v>
      </c>
      <c r="I5" s="23"/>
      <c r="J5" s="17" t="s">
        <v>3</v>
      </c>
      <c r="K5" s="17" t="s">
        <v>4</v>
      </c>
      <c r="L5" s="26" t="s">
        <v>12</v>
      </c>
      <c r="M5" s="23"/>
      <c r="N5" s="22" t="s">
        <v>6</v>
      </c>
      <c r="O5" s="23"/>
      <c r="P5" s="18" t="s">
        <v>9</v>
      </c>
    </row>
    <row r="6" spans="2:16" ht="15.75" thickBot="1">
      <c r="B6" s="33"/>
      <c r="C6" s="31"/>
      <c r="D6" s="2" t="s">
        <v>7</v>
      </c>
      <c r="E6" s="21" t="s">
        <v>8</v>
      </c>
      <c r="F6" s="3" t="s">
        <v>7</v>
      </c>
      <c r="G6" s="3" t="s">
        <v>8</v>
      </c>
      <c r="H6" s="3" t="s">
        <v>7</v>
      </c>
      <c r="I6" s="3" t="s">
        <v>8</v>
      </c>
      <c r="J6" s="2" t="s">
        <v>7</v>
      </c>
      <c r="K6" s="2" t="s">
        <v>7</v>
      </c>
      <c r="L6" s="2" t="s">
        <v>7</v>
      </c>
      <c r="M6" s="2" t="s">
        <v>8</v>
      </c>
      <c r="N6" s="3" t="s">
        <v>7</v>
      </c>
      <c r="O6" s="3" t="s">
        <v>8</v>
      </c>
      <c r="P6" s="19" t="s">
        <v>8</v>
      </c>
    </row>
    <row r="7" spans="2:16" ht="15.75" thickTop="1">
      <c r="B7" s="16">
        <v>1929</v>
      </c>
      <c r="C7" s="4">
        <v>104.6</v>
      </c>
      <c r="D7" s="5">
        <v>1.2</v>
      </c>
      <c r="E7" s="5">
        <f aca="true" t="shared" si="0" ref="E7:E38">100*D7/C7</f>
        <v>1.147227533460803</v>
      </c>
      <c r="F7" s="6">
        <v>1.2</v>
      </c>
      <c r="G7" s="6">
        <f aca="true" t="shared" si="1" ref="G7:G38">100*F7/C7</f>
        <v>1.147227533460803</v>
      </c>
      <c r="H7" s="4">
        <v>1.1</v>
      </c>
      <c r="I7" s="4">
        <f aca="true" t="shared" si="2" ref="I7:I38">100*H7/C7</f>
        <v>1.0516252390057363</v>
      </c>
      <c r="J7" s="4">
        <v>0.1</v>
      </c>
      <c r="K7" s="4">
        <v>0</v>
      </c>
      <c r="L7" s="4">
        <f>J7+K7</f>
        <v>0.1</v>
      </c>
      <c r="M7" s="4">
        <f aca="true" t="shared" si="3" ref="M7:M38">100*L7/C7</f>
        <v>0.09560229445506693</v>
      </c>
      <c r="N7" s="4">
        <v>6.4</v>
      </c>
      <c r="O7" s="4">
        <f aca="true" t="shared" si="4" ref="O7:O38">100*N7/C7</f>
        <v>6.118546845124284</v>
      </c>
      <c r="P7" s="20">
        <f aca="true" t="shared" si="5" ref="P7:P38">E7+M7+G7+I7+O7</f>
        <v>9.560229445506693</v>
      </c>
    </row>
    <row r="8" spans="2:16" ht="15">
      <c r="B8" s="16">
        <v>1930</v>
      </c>
      <c r="C8" s="4">
        <v>92.2</v>
      </c>
      <c r="D8" s="5">
        <v>1</v>
      </c>
      <c r="E8" s="5">
        <f t="shared" si="0"/>
        <v>1.0845986984815619</v>
      </c>
      <c r="F8" s="6">
        <v>0.7</v>
      </c>
      <c r="G8" s="6">
        <f t="shared" si="1"/>
        <v>0.7592190889370932</v>
      </c>
      <c r="H8" s="4">
        <v>1</v>
      </c>
      <c r="I8" s="4">
        <f t="shared" si="2"/>
        <v>1.0845986984815619</v>
      </c>
      <c r="J8" s="4">
        <v>0.1</v>
      </c>
      <c r="K8" s="4">
        <v>0</v>
      </c>
      <c r="L8" s="4">
        <f aca="true" t="shared" si="6" ref="L8:L71">J8+K8</f>
        <v>0.1</v>
      </c>
      <c r="M8" s="4">
        <f t="shared" si="3"/>
        <v>0.10845986984815618</v>
      </c>
      <c r="N8" s="4">
        <v>6.6</v>
      </c>
      <c r="O8" s="4">
        <f t="shared" si="4"/>
        <v>7.158351409978308</v>
      </c>
      <c r="P8" s="20">
        <f t="shared" si="5"/>
        <v>10.195227765726681</v>
      </c>
    </row>
    <row r="9" spans="2:16" ht="15">
      <c r="B9" s="16">
        <v>1931</v>
      </c>
      <c r="C9" s="4">
        <v>77.4</v>
      </c>
      <c r="D9" s="5">
        <v>0.5</v>
      </c>
      <c r="E9" s="5">
        <f t="shared" si="0"/>
        <v>0.6459948320413437</v>
      </c>
      <c r="F9" s="6">
        <v>0.4</v>
      </c>
      <c r="G9" s="6">
        <f t="shared" si="1"/>
        <v>0.5167958656330749</v>
      </c>
      <c r="H9" s="4">
        <v>0.8</v>
      </c>
      <c r="I9" s="4">
        <f t="shared" si="2"/>
        <v>1.0335917312661498</v>
      </c>
      <c r="J9" s="4">
        <v>0.1</v>
      </c>
      <c r="K9" s="4">
        <v>0</v>
      </c>
      <c r="L9" s="4">
        <f t="shared" si="6"/>
        <v>0.1</v>
      </c>
      <c r="M9" s="4">
        <f t="shared" si="3"/>
        <v>0.12919896640826872</v>
      </c>
      <c r="N9" s="4">
        <v>6.4</v>
      </c>
      <c r="O9" s="4">
        <f t="shared" si="4"/>
        <v>8.268733850129198</v>
      </c>
      <c r="P9" s="20">
        <f t="shared" si="5"/>
        <v>10.594315245478036</v>
      </c>
    </row>
    <row r="10" spans="2:16" ht="15">
      <c r="B10" s="16">
        <v>1932</v>
      </c>
      <c r="C10" s="4">
        <v>59.5</v>
      </c>
      <c r="D10" s="5">
        <v>0.3</v>
      </c>
      <c r="E10" s="5">
        <f t="shared" si="0"/>
        <v>0.5042016806722689</v>
      </c>
      <c r="F10" s="6">
        <v>0.3</v>
      </c>
      <c r="G10" s="6">
        <f t="shared" si="1"/>
        <v>0.5042016806722689</v>
      </c>
      <c r="H10" s="4">
        <v>0.9</v>
      </c>
      <c r="I10" s="4">
        <f t="shared" si="2"/>
        <v>1.5126050420168067</v>
      </c>
      <c r="J10" s="4">
        <v>0.1</v>
      </c>
      <c r="K10" s="4">
        <v>0</v>
      </c>
      <c r="L10" s="4">
        <f t="shared" si="6"/>
        <v>0.1</v>
      </c>
      <c r="M10" s="4">
        <f t="shared" si="3"/>
        <v>0.16806722689075632</v>
      </c>
      <c r="N10" s="4">
        <v>6.2</v>
      </c>
      <c r="O10" s="4">
        <f t="shared" si="4"/>
        <v>10.420168067226891</v>
      </c>
      <c r="P10" s="20">
        <f t="shared" si="5"/>
        <v>13.109243697478991</v>
      </c>
    </row>
    <row r="11" spans="2:16" ht="15">
      <c r="B11" s="16">
        <v>1933</v>
      </c>
      <c r="C11" s="4">
        <v>57.2</v>
      </c>
      <c r="D11" s="5">
        <v>0.4</v>
      </c>
      <c r="E11" s="5">
        <f t="shared" si="0"/>
        <v>0.6993006993006993</v>
      </c>
      <c r="F11" s="6">
        <v>0.5</v>
      </c>
      <c r="G11" s="6">
        <f t="shared" si="1"/>
        <v>0.8741258741258741</v>
      </c>
      <c r="H11" s="4">
        <v>1.6</v>
      </c>
      <c r="I11" s="4">
        <f t="shared" si="2"/>
        <v>2.797202797202797</v>
      </c>
      <c r="J11" s="4">
        <v>0.1</v>
      </c>
      <c r="K11" s="4">
        <v>0</v>
      </c>
      <c r="L11" s="4">
        <f t="shared" si="6"/>
        <v>0.1</v>
      </c>
      <c r="M11" s="4">
        <f t="shared" si="3"/>
        <v>0.17482517482517482</v>
      </c>
      <c r="N11" s="4">
        <v>5.8</v>
      </c>
      <c r="O11" s="4">
        <f t="shared" si="4"/>
        <v>10.13986013986014</v>
      </c>
      <c r="P11" s="20">
        <f t="shared" si="5"/>
        <v>14.685314685314685</v>
      </c>
    </row>
    <row r="12" spans="2:16" ht="15">
      <c r="B12" s="16">
        <v>1934</v>
      </c>
      <c r="C12" s="4">
        <v>66.8</v>
      </c>
      <c r="D12" s="5">
        <v>0.5</v>
      </c>
      <c r="E12" s="5">
        <f t="shared" si="0"/>
        <v>0.7485029940119761</v>
      </c>
      <c r="F12" s="6">
        <v>0.6</v>
      </c>
      <c r="G12" s="6">
        <f t="shared" si="1"/>
        <v>0.8982035928143713</v>
      </c>
      <c r="H12" s="4">
        <v>2.1</v>
      </c>
      <c r="I12" s="4">
        <f t="shared" si="2"/>
        <v>3.1437125748502996</v>
      </c>
      <c r="J12" s="4">
        <v>0.1</v>
      </c>
      <c r="K12" s="4">
        <v>0</v>
      </c>
      <c r="L12" s="4">
        <f t="shared" si="6"/>
        <v>0.1</v>
      </c>
      <c r="M12" s="4">
        <f t="shared" si="3"/>
        <v>0.14970059880239522</v>
      </c>
      <c r="N12" s="4">
        <v>6</v>
      </c>
      <c r="O12" s="4">
        <f t="shared" si="4"/>
        <v>8.982035928143713</v>
      </c>
      <c r="P12" s="20">
        <f t="shared" si="5"/>
        <v>13.922155688622755</v>
      </c>
    </row>
    <row r="13" spans="2:16" ht="15">
      <c r="B13" s="16">
        <v>1935</v>
      </c>
      <c r="C13" s="4">
        <v>74.2</v>
      </c>
      <c r="D13" s="5">
        <v>0.6</v>
      </c>
      <c r="E13" s="5">
        <f t="shared" si="0"/>
        <v>0.8086253369272237</v>
      </c>
      <c r="F13" s="6">
        <v>0.8</v>
      </c>
      <c r="G13" s="6">
        <f t="shared" si="1"/>
        <v>1.0781671159029649</v>
      </c>
      <c r="H13" s="4">
        <v>2.1</v>
      </c>
      <c r="I13" s="4">
        <f t="shared" si="2"/>
        <v>2.830188679245283</v>
      </c>
      <c r="J13" s="4">
        <v>0.1</v>
      </c>
      <c r="K13" s="4">
        <v>0</v>
      </c>
      <c r="L13" s="4">
        <f t="shared" si="6"/>
        <v>0.1</v>
      </c>
      <c r="M13" s="4">
        <f t="shared" si="3"/>
        <v>0.1347708894878706</v>
      </c>
      <c r="N13" s="4">
        <v>6.5</v>
      </c>
      <c r="O13" s="4">
        <f t="shared" si="4"/>
        <v>8.76010781671159</v>
      </c>
      <c r="P13" s="20">
        <f t="shared" si="5"/>
        <v>13.611859838274933</v>
      </c>
    </row>
    <row r="14" spans="2:16" ht="15">
      <c r="B14" s="16">
        <v>1936</v>
      </c>
      <c r="C14" s="4">
        <v>84.8</v>
      </c>
      <c r="D14" s="5">
        <v>0.7</v>
      </c>
      <c r="E14" s="5">
        <f t="shared" si="0"/>
        <v>0.8254716981132075</v>
      </c>
      <c r="F14" s="6">
        <v>1.3</v>
      </c>
      <c r="G14" s="6">
        <f t="shared" si="1"/>
        <v>1.5330188679245285</v>
      </c>
      <c r="H14" s="4">
        <v>2.2</v>
      </c>
      <c r="I14" s="4">
        <f t="shared" si="2"/>
        <v>2.5943396226415096</v>
      </c>
      <c r="J14" s="4">
        <v>0.3</v>
      </c>
      <c r="K14" s="4">
        <v>0</v>
      </c>
      <c r="L14" s="4">
        <f t="shared" si="6"/>
        <v>0.3</v>
      </c>
      <c r="M14" s="4">
        <f t="shared" si="3"/>
        <v>0.3537735849056604</v>
      </c>
      <c r="N14" s="4">
        <v>7</v>
      </c>
      <c r="O14" s="4">
        <f t="shared" si="4"/>
        <v>8.254716981132075</v>
      </c>
      <c r="P14" s="20">
        <f t="shared" si="5"/>
        <v>13.56132075471698</v>
      </c>
    </row>
    <row r="15" spans="2:16" ht="15">
      <c r="B15" s="16">
        <v>1937</v>
      </c>
      <c r="C15" s="4">
        <v>93</v>
      </c>
      <c r="D15" s="5">
        <v>1.3</v>
      </c>
      <c r="E15" s="5">
        <f t="shared" si="0"/>
        <v>1.3978494623655915</v>
      </c>
      <c r="F15" s="6">
        <v>1.3</v>
      </c>
      <c r="G15" s="6">
        <f t="shared" si="1"/>
        <v>1.3978494623655915</v>
      </c>
      <c r="H15" s="4">
        <v>2.4</v>
      </c>
      <c r="I15" s="4">
        <f t="shared" si="2"/>
        <v>2.5806451612903225</v>
      </c>
      <c r="J15" s="4">
        <v>1.5</v>
      </c>
      <c r="K15" s="4">
        <v>0</v>
      </c>
      <c r="L15" s="4">
        <f t="shared" si="6"/>
        <v>1.5</v>
      </c>
      <c r="M15" s="4">
        <f t="shared" si="3"/>
        <v>1.6129032258064515</v>
      </c>
      <c r="N15" s="4">
        <v>7.4</v>
      </c>
      <c r="O15" s="4">
        <f t="shared" si="4"/>
        <v>7.956989247311828</v>
      </c>
      <c r="P15" s="20">
        <f t="shared" si="5"/>
        <v>14.946236559139784</v>
      </c>
    </row>
    <row r="16" spans="2:16" ht="15">
      <c r="B16" s="16">
        <v>1938</v>
      </c>
      <c r="C16" s="4">
        <v>87.4</v>
      </c>
      <c r="D16" s="5">
        <v>1.2</v>
      </c>
      <c r="E16" s="5">
        <f t="shared" si="0"/>
        <v>1.3729977116704806</v>
      </c>
      <c r="F16" s="6">
        <v>0.9</v>
      </c>
      <c r="G16" s="6">
        <f t="shared" si="1"/>
        <v>1.0297482837528604</v>
      </c>
      <c r="H16" s="4">
        <v>2.2</v>
      </c>
      <c r="I16" s="4">
        <f t="shared" si="2"/>
        <v>2.5171624713958813</v>
      </c>
      <c r="J16" s="4">
        <v>1.6</v>
      </c>
      <c r="K16" s="4">
        <v>0</v>
      </c>
      <c r="L16" s="4">
        <f t="shared" si="6"/>
        <v>1.6</v>
      </c>
      <c r="M16" s="4">
        <f t="shared" si="3"/>
        <v>1.8306636155606406</v>
      </c>
      <c r="N16" s="4">
        <v>7.5</v>
      </c>
      <c r="O16" s="4">
        <f t="shared" si="4"/>
        <v>8.581235697940503</v>
      </c>
      <c r="P16" s="20">
        <f t="shared" si="5"/>
        <v>15.331807780320366</v>
      </c>
    </row>
    <row r="17" spans="2:16" ht="15">
      <c r="B17" s="16">
        <v>1939</v>
      </c>
      <c r="C17" s="4">
        <v>93.4</v>
      </c>
      <c r="D17" s="5">
        <v>0.9</v>
      </c>
      <c r="E17" s="5">
        <f t="shared" si="0"/>
        <v>0.9635974304068522</v>
      </c>
      <c r="F17" s="6">
        <v>1.3</v>
      </c>
      <c r="G17" s="6">
        <f t="shared" si="1"/>
        <v>1.3918629550321198</v>
      </c>
      <c r="H17" s="4">
        <v>2.3</v>
      </c>
      <c r="I17" s="4">
        <f t="shared" si="2"/>
        <v>2.4625267665952886</v>
      </c>
      <c r="J17" s="4">
        <v>1.8</v>
      </c>
      <c r="K17" s="4">
        <v>0</v>
      </c>
      <c r="L17" s="4">
        <f t="shared" si="6"/>
        <v>1.8</v>
      </c>
      <c r="M17" s="4">
        <f t="shared" si="3"/>
        <v>1.9271948608137044</v>
      </c>
      <c r="N17" s="4">
        <v>7.7</v>
      </c>
      <c r="O17" s="4">
        <f t="shared" si="4"/>
        <v>8.244111349036402</v>
      </c>
      <c r="P17" s="20">
        <f t="shared" si="5"/>
        <v>14.989293361884366</v>
      </c>
    </row>
    <row r="18" spans="2:16" ht="15">
      <c r="B18" s="16">
        <v>1940</v>
      </c>
      <c r="C18" s="4">
        <v>102.9</v>
      </c>
      <c r="D18" s="5">
        <v>1</v>
      </c>
      <c r="E18" s="5">
        <f t="shared" si="0"/>
        <v>0.9718172983479105</v>
      </c>
      <c r="F18" s="6">
        <v>2.6</v>
      </c>
      <c r="G18" s="6">
        <f t="shared" si="1"/>
        <v>2.5267249757045676</v>
      </c>
      <c r="H18" s="4">
        <v>2.6</v>
      </c>
      <c r="I18" s="4">
        <f t="shared" si="2"/>
        <v>2.5267249757045676</v>
      </c>
      <c r="J18" s="4">
        <v>1.9</v>
      </c>
      <c r="K18" s="4">
        <v>0</v>
      </c>
      <c r="L18" s="4">
        <f t="shared" si="6"/>
        <v>1.9</v>
      </c>
      <c r="M18" s="4">
        <f t="shared" si="3"/>
        <v>1.84645286686103</v>
      </c>
      <c r="N18" s="4">
        <v>8.1</v>
      </c>
      <c r="O18" s="4">
        <f t="shared" si="4"/>
        <v>7.871720116618075</v>
      </c>
      <c r="P18" s="20">
        <f t="shared" si="5"/>
        <v>15.74344023323615</v>
      </c>
    </row>
    <row r="19" spans="2:16" ht="15">
      <c r="B19" s="16">
        <v>1941</v>
      </c>
      <c r="C19" s="4">
        <v>129.3</v>
      </c>
      <c r="D19" s="5">
        <v>1.6</v>
      </c>
      <c r="E19" s="5">
        <f t="shared" si="0"/>
        <v>1.2374323279195667</v>
      </c>
      <c r="F19" s="6">
        <v>7.3</v>
      </c>
      <c r="G19" s="6">
        <f t="shared" si="1"/>
        <v>5.645784996133023</v>
      </c>
      <c r="H19" s="4">
        <v>3.5</v>
      </c>
      <c r="I19" s="4">
        <f t="shared" si="2"/>
        <v>2.7068832173240525</v>
      </c>
      <c r="J19" s="4">
        <v>2.3</v>
      </c>
      <c r="K19" s="4">
        <v>0</v>
      </c>
      <c r="L19" s="4">
        <f t="shared" si="6"/>
        <v>2.3</v>
      </c>
      <c r="M19" s="4">
        <f t="shared" si="3"/>
        <v>1.778808971384377</v>
      </c>
      <c r="N19" s="4">
        <v>8.5</v>
      </c>
      <c r="O19" s="4">
        <f t="shared" si="4"/>
        <v>6.5738592420726984</v>
      </c>
      <c r="P19" s="20">
        <f t="shared" si="5"/>
        <v>17.942768754833715</v>
      </c>
    </row>
    <row r="20" spans="2:16" ht="15">
      <c r="B20" s="16">
        <v>1942</v>
      </c>
      <c r="C20" s="4">
        <v>166</v>
      </c>
      <c r="D20" s="5">
        <v>4.2</v>
      </c>
      <c r="E20" s="5">
        <f t="shared" si="0"/>
        <v>2.5301204819277108</v>
      </c>
      <c r="F20" s="6">
        <v>11.1</v>
      </c>
      <c r="G20" s="6">
        <f t="shared" si="1"/>
        <v>6.686746987951807</v>
      </c>
      <c r="H20" s="4">
        <v>4</v>
      </c>
      <c r="I20" s="4">
        <f t="shared" si="2"/>
        <v>2.4096385542168677</v>
      </c>
      <c r="J20" s="4">
        <v>2.9</v>
      </c>
      <c r="K20" s="4">
        <v>0</v>
      </c>
      <c r="L20" s="4">
        <f t="shared" si="6"/>
        <v>2.9</v>
      </c>
      <c r="M20" s="4">
        <f t="shared" si="3"/>
        <v>1.7469879518072289</v>
      </c>
      <c r="N20" s="4">
        <v>8.6</v>
      </c>
      <c r="O20" s="4">
        <f t="shared" si="4"/>
        <v>5.180722891566265</v>
      </c>
      <c r="P20" s="20">
        <f t="shared" si="5"/>
        <v>18.55421686746988</v>
      </c>
    </row>
    <row r="21" spans="2:16" ht="15">
      <c r="B21" s="16">
        <v>1943</v>
      </c>
      <c r="C21" s="4">
        <v>203.1</v>
      </c>
      <c r="D21" s="5">
        <v>16</v>
      </c>
      <c r="E21" s="5">
        <f t="shared" si="0"/>
        <v>7.8778926637124576</v>
      </c>
      <c r="F21" s="6">
        <v>13.6</v>
      </c>
      <c r="G21" s="6">
        <f t="shared" si="1"/>
        <v>6.696208764155589</v>
      </c>
      <c r="H21" s="4">
        <v>4.8</v>
      </c>
      <c r="I21" s="4">
        <f t="shared" si="2"/>
        <v>2.363367799113737</v>
      </c>
      <c r="J21" s="4">
        <v>3.8</v>
      </c>
      <c r="K21" s="4">
        <v>0</v>
      </c>
      <c r="L21" s="4">
        <f t="shared" si="6"/>
        <v>3.8</v>
      </c>
      <c r="M21" s="4">
        <f t="shared" si="3"/>
        <v>1.8709995076317085</v>
      </c>
      <c r="N21" s="4">
        <v>8.8</v>
      </c>
      <c r="O21" s="4">
        <f t="shared" si="4"/>
        <v>4.332840965041852</v>
      </c>
      <c r="P21" s="20">
        <f t="shared" si="5"/>
        <v>23.141309699655345</v>
      </c>
    </row>
    <row r="22" spans="2:16" ht="15">
      <c r="B22" s="16">
        <v>1944</v>
      </c>
      <c r="C22" s="4">
        <v>224.4</v>
      </c>
      <c r="D22" s="5">
        <v>16.9</v>
      </c>
      <c r="E22" s="5">
        <f t="shared" si="0"/>
        <v>7.531194295900177</v>
      </c>
      <c r="F22" s="6">
        <v>12.5</v>
      </c>
      <c r="G22" s="6">
        <f t="shared" si="1"/>
        <v>5.570409982174688</v>
      </c>
      <c r="H22" s="4">
        <v>6</v>
      </c>
      <c r="I22" s="4">
        <f t="shared" si="2"/>
        <v>2.6737967914438503</v>
      </c>
      <c r="J22" s="4">
        <v>4.3</v>
      </c>
      <c r="K22" s="4">
        <v>0</v>
      </c>
      <c r="L22" s="4">
        <f t="shared" si="6"/>
        <v>4.3</v>
      </c>
      <c r="M22" s="4">
        <f t="shared" si="3"/>
        <v>1.9162210338680927</v>
      </c>
      <c r="N22" s="4">
        <v>9</v>
      </c>
      <c r="O22" s="4">
        <f t="shared" si="4"/>
        <v>4.010695187165775</v>
      </c>
      <c r="P22" s="20">
        <f t="shared" si="5"/>
        <v>21.702317290552585</v>
      </c>
    </row>
    <row r="23" spans="2:16" ht="15">
      <c r="B23" s="16">
        <v>1945</v>
      </c>
      <c r="C23" s="4">
        <v>228</v>
      </c>
      <c r="D23" s="5">
        <v>18.6</v>
      </c>
      <c r="E23" s="5">
        <f t="shared" si="0"/>
        <v>8.157894736842106</v>
      </c>
      <c r="F23" s="6">
        <v>10.2</v>
      </c>
      <c r="G23" s="6">
        <f t="shared" si="1"/>
        <v>4.473684210526315</v>
      </c>
      <c r="H23" s="4">
        <v>6.9</v>
      </c>
      <c r="I23" s="4">
        <f t="shared" si="2"/>
        <v>3.026315789473684</v>
      </c>
      <c r="J23" s="4">
        <v>5.3</v>
      </c>
      <c r="K23" s="4">
        <v>0</v>
      </c>
      <c r="L23" s="4">
        <f t="shared" si="6"/>
        <v>5.3</v>
      </c>
      <c r="M23" s="4">
        <f t="shared" si="3"/>
        <v>2.324561403508772</v>
      </c>
      <c r="N23" s="4">
        <v>9.5</v>
      </c>
      <c r="O23" s="4">
        <f t="shared" si="4"/>
        <v>4.166666666666667</v>
      </c>
      <c r="P23" s="20">
        <f t="shared" si="5"/>
        <v>22.149122807017545</v>
      </c>
    </row>
    <row r="24" spans="2:16" ht="15">
      <c r="B24" s="16">
        <v>1946</v>
      </c>
      <c r="C24" s="4">
        <v>227.5</v>
      </c>
      <c r="D24" s="5">
        <v>16.4</v>
      </c>
      <c r="E24" s="5">
        <f t="shared" si="0"/>
        <v>7.208791208791208</v>
      </c>
      <c r="F24" s="6">
        <v>8.6</v>
      </c>
      <c r="G24" s="6">
        <f t="shared" si="1"/>
        <v>3.78021978021978</v>
      </c>
      <c r="H24" s="4">
        <v>7.7</v>
      </c>
      <c r="I24" s="4">
        <f t="shared" si="2"/>
        <v>3.3846153846153846</v>
      </c>
      <c r="J24" s="4">
        <v>6.5</v>
      </c>
      <c r="K24" s="4">
        <v>0.2</v>
      </c>
      <c r="L24" s="4">
        <f t="shared" si="6"/>
        <v>6.7</v>
      </c>
      <c r="M24" s="4">
        <f t="shared" si="3"/>
        <v>2.9450549450549453</v>
      </c>
      <c r="N24" s="4">
        <v>10.5</v>
      </c>
      <c r="O24" s="4">
        <f t="shared" si="4"/>
        <v>4.615384615384615</v>
      </c>
      <c r="P24" s="20">
        <f t="shared" si="5"/>
        <v>21.934065934065934</v>
      </c>
    </row>
    <row r="25" spans="2:16" ht="15">
      <c r="B25" s="16">
        <v>1947</v>
      </c>
      <c r="C25" s="4">
        <v>249.6</v>
      </c>
      <c r="D25" s="5">
        <v>18.8</v>
      </c>
      <c r="E25" s="5">
        <f t="shared" si="0"/>
        <v>7.532051282051282</v>
      </c>
      <c r="F25" s="6">
        <v>10.6</v>
      </c>
      <c r="G25" s="6">
        <f t="shared" si="1"/>
        <v>4.246794871794872</v>
      </c>
      <c r="H25" s="4">
        <v>7.7</v>
      </c>
      <c r="I25" s="4">
        <f t="shared" si="2"/>
        <v>3.0849358974358974</v>
      </c>
      <c r="J25" s="4">
        <v>5.4</v>
      </c>
      <c r="K25" s="4">
        <v>0.2</v>
      </c>
      <c r="L25" s="4">
        <f t="shared" si="6"/>
        <v>5.6000000000000005</v>
      </c>
      <c r="M25" s="4">
        <f t="shared" si="3"/>
        <v>2.2435897435897436</v>
      </c>
      <c r="N25" s="4">
        <v>12</v>
      </c>
      <c r="O25" s="4">
        <f t="shared" si="4"/>
        <v>4.8076923076923075</v>
      </c>
      <c r="P25" s="20">
        <f t="shared" si="5"/>
        <v>21.915064102564102</v>
      </c>
    </row>
    <row r="26" spans="2:16" ht="15">
      <c r="B26" s="16">
        <v>1948</v>
      </c>
      <c r="C26" s="4">
        <v>274.5</v>
      </c>
      <c r="D26" s="5">
        <v>18.1</v>
      </c>
      <c r="E26" s="5">
        <f t="shared" si="0"/>
        <v>6.593806921675775</v>
      </c>
      <c r="F26" s="6">
        <v>11.6</v>
      </c>
      <c r="G26" s="6">
        <f t="shared" si="1"/>
        <v>4.225865209471767</v>
      </c>
      <c r="H26" s="4">
        <v>7.8</v>
      </c>
      <c r="I26" s="4">
        <f t="shared" si="2"/>
        <v>2.841530054644809</v>
      </c>
      <c r="J26" s="4">
        <v>4.4</v>
      </c>
      <c r="K26" s="4">
        <v>0.2</v>
      </c>
      <c r="L26" s="4">
        <f t="shared" si="6"/>
        <v>4.6000000000000005</v>
      </c>
      <c r="M26" s="4">
        <f t="shared" si="3"/>
        <v>1.6757741347905284</v>
      </c>
      <c r="N26" s="4">
        <v>13.7</v>
      </c>
      <c r="O26" s="4">
        <f t="shared" si="4"/>
        <v>4.990892531876138</v>
      </c>
      <c r="P26" s="20">
        <f t="shared" si="5"/>
        <v>20.327868852459016</v>
      </c>
    </row>
    <row r="27" spans="2:16" ht="15">
      <c r="B27" s="16">
        <v>1949</v>
      </c>
      <c r="C27" s="4">
        <v>272.5</v>
      </c>
      <c r="D27" s="5">
        <v>15.4</v>
      </c>
      <c r="E27" s="5">
        <f t="shared" si="0"/>
        <v>5.651376146788991</v>
      </c>
      <c r="F27" s="6">
        <v>9.4</v>
      </c>
      <c r="G27" s="6">
        <f t="shared" si="1"/>
        <v>3.44954128440367</v>
      </c>
      <c r="H27" s="4">
        <v>7.9</v>
      </c>
      <c r="I27" s="4">
        <f t="shared" si="2"/>
        <v>2.8990825688073394</v>
      </c>
      <c r="J27" s="4">
        <v>4.7</v>
      </c>
      <c r="K27" s="4">
        <v>0.2</v>
      </c>
      <c r="L27" s="4">
        <f t="shared" si="6"/>
        <v>4.9</v>
      </c>
      <c r="M27" s="4">
        <f t="shared" si="3"/>
        <v>1.798165137614679</v>
      </c>
      <c r="N27" s="4">
        <v>15</v>
      </c>
      <c r="O27" s="4">
        <f t="shared" si="4"/>
        <v>5.504587155963303</v>
      </c>
      <c r="P27" s="20">
        <f t="shared" si="5"/>
        <v>19.30275229357798</v>
      </c>
    </row>
    <row r="28" spans="2:16" ht="15">
      <c r="B28" s="16">
        <v>1950</v>
      </c>
      <c r="C28" s="4">
        <v>299.8</v>
      </c>
      <c r="D28" s="5">
        <v>17.4</v>
      </c>
      <c r="E28" s="5">
        <f t="shared" si="0"/>
        <v>5.803869246164108</v>
      </c>
      <c r="F28" s="6">
        <v>17</v>
      </c>
      <c r="G28" s="6">
        <f t="shared" si="1"/>
        <v>5.670446964643095</v>
      </c>
      <c r="H28" s="4">
        <v>8.7</v>
      </c>
      <c r="I28" s="4">
        <f t="shared" si="2"/>
        <v>2.901934623082054</v>
      </c>
      <c r="J28" s="4">
        <v>5.3</v>
      </c>
      <c r="K28" s="4">
        <v>0.2</v>
      </c>
      <c r="L28" s="4">
        <f t="shared" si="6"/>
        <v>5.5</v>
      </c>
      <c r="M28" s="4">
        <f t="shared" si="3"/>
        <v>1.8345563709139425</v>
      </c>
      <c r="N28" s="4">
        <v>16.5</v>
      </c>
      <c r="O28" s="4">
        <f t="shared" si="4"/>
        <v>5.503669112741828</v>
      </c>
      <c r="P28" s="20">
        <f t="shared" si="5"/>
        <v>21.71447631754503</v>
      </c>
    </row>
    <row r="29" spans="2:16" ht="15">
      <c r="B29" s="16">
        <v>1951</v>
      </c>
      <c r="C29" s="4">
        <v>346.9</v>
      </c>
      <c r="D29" s="5">
        <v>25.4</v>
      </c>
      <c r="E29" s="5">
        <f t="shared" si="0"/>
        <v>7.32199481118478</v>
      </c>
      <c r="F29" s="6">
        <v>21.4</v>
      </c>
      <c r="G29" s="6">
        <f t="shared" si="1"/>
        <v>6.168924762179302</v>
      </c>
      <c r="H29" s="4">
        <v>9.2</v>
      </c>
      <c r="I29" s="4">
        <f t="shared" si="2"/>
        <v>2.6520611127125973</v>
      </c>
      <c r="J29" s="4">
        <v>6.4</v>
      </c>
      <c r="K29" s="4">
        <v>0.2</v>
      </c>
      <c r="L29" s="4">
        <f t="shared" si="6"/>
        <v>6.6000000000000005</v>
      </c>
      <c r="M29" s="4">
        <f t="shared" si="3"/>
        <v>1.9025655808590374</v>
      </c>
      <c r="N29" s="4">
        <v>18.1</v>
      </c>
      <c r="O29" s="4">
        <f t="shared" si="4"/>
        <v>5.217641971749785</v>
      </c>
      <c r="P29" s="20">
        <f t="shared" si="5"/>
        <v>23.2631882386855</v>
      </c>
    </row>
    <row r="30" spans="2:16" ht="15">
      <c r="B30" s="16">
        <v>1952</v>
      </c>
      <c r="C30" s="4">
        <v>367.3</v>
      </c>
      <c r="D30" s="5">
        <v>30.2</v>
      </c>
      <c r="E30" s="5">
        <f t="shared" si="0"/>
        <v>8.222161720664307</v>
      </c>
      <c r="F30" s="6">
        <v>18.3</v>
      </c>
      <c r="G30" s="6">
        <f t="shared" si="1"/>
        <v>4.982303294309828</v>
      </c>
      <c r="H30" s="4">
        <v>10.1</v>
      </c>
      <c r="I30" s="4">
        <f t="shared" si="2"/>
        <v>2.7497958072420365</v>
      </c>
      <c r="J30" s="4">
        <v>6.7</v>
      </c>
      <c r="K30" s="4">
        <v>0.3</v>
      </c>
      <c r="L30" s="4">
        <f t="shared" si="6"/>
        <v>7</v>
      </c>
      <c r="M30" s="4">
        <f t="shared" si="3"/>
        <v>1.905799074326164</v>
      </c>
      <c r="N30" s="4">
        <v>19.7</v>
      </c>
      <c r="O30" s="4">
        <f t="shared" si="4"/>
        <v>5.363463109175061</v>
      </c>
      <c r="P30" s="20">
        <f t="shared" si="5"/>
        <v>23.223523005717396</v>
      </c>
    </row>
    <row r="31" spans="2:16" ht="15">
      <c r="B31" s="16">
        <v>1953</v>
      </c>
      <c r="C31" s="4">
        <v>389.2</v>
      </c>
      <c r="D31" s="5">
        <v>31.3</v>
      </c>
      <c r="E31" s="5">
        <f t="shared" si="0"/>
        <v>8.042137718396711</v>
      </c>
      <c r="F31" s="6">
        <v>19.1</v>
      </c>
      <c r="G31" s="6">
        <f t="shared" si="1"/>
        <v>4.907502569373074</v>
      </c>
      <c r="H31" s="4">
        <v>10.7</v>
      </c>
      <c r="I31" s="4">
        <f t="shared" si="2"/>
        <v>2.7492291880781092</v>
      </c>
      <c r="J31" s="4">
        <v>6.8</v>
      </c>
      <c r="K31" s="4">
        <v>0.3</v>
      </c>
      <c r="L31" s="4">
        <f t="shared" si="6"/>
        <v>7.1</v>
      </c>
      <c r="M31" s="4">
        <f t="shared" si="3"/>
        <v>1.8242548818088387</v>
      </c>
      <c r="N31" s="4">
        <v>21.1</v>
      </c>
      <c r="O31" s="4">
        <f t="shared" si="4"/>
        <v>5.421377183967112</v>
      </c>
      <c r="P31" s="20">
        <f t="shared" si="5"/>
        <v>22.944501541623847</v>
      </c>
    </row>
    <row r="32" spans="2:16" ht="15">
      <c r="B32" s="16">
        <v>1954</v>
      </c>
      <c r="C32" s="4">
        <v>390.5</v>
      </c>
      <c r="D32" s="5">
        <v>28.1</v>
      </c>
      <c r="E32" s="5">
        <f t="shared" si="0"/>
        <v>7.195902688860436</v>
      </c>
      <c r="F32" s="6">
        <v>16.6</v>
      </c>
      <c r="G32" s="6">
        <f t="shared" si="1"/>
        <v>4.250960307298336</v>
      </c>
      <c r="H32" s="4">
        <v>9.5</v>
      </c>
      <c r="I32" s="4">
        <f t="shared" si="2"/>
        <v>2.4327784891165174</v>
      </c>
      <c r="J32" s="4">
        <v>7.8</v>
      </c>
      <c r="K32" s="4">
        <v>0.3</v>
      </c>
      <c r="L32" s="4">
        <f t="shared" si="6"/>
        <v>8.1</v>
      </c>
      <c r="M32" s="4">
        <f t="shared" si="3"/>
        <v>2.0742637644046096</v>
      </c>
      <c r="N32" s="4">
        <v>22.2</v>
      </c>
      <c r="O32" s="4">
        <f t="shared" si="4"/>
        <v>5.685019206145967</v>
      </c>
      <c r="P32" s="20">
        <f t="shared" si="5"/>
        <v>21.638924455825865</v>
      </c>
    </row>
    <row r="33" spans="2:16" ht="15">
      <c r="B33" s="16">
        <v>1955</v>
      </c>
      <c r="C33" s="4">
        <v>425.5</v>
      </c>
      <c r="D33" s="5">
        <v>30.5</v>
      </c>
      <c r="E33" s="5">
        <f t="shared" si="0"/>
        <v>7.1680376028202115</v>
      </c>
      <c r="F33" s="6">
        <v>20.8</v>
      </c>
      <c r="G33" s="6">
        <f t="shared" si="1"/>
        <v>4.888366627497062</v>
      </c>
      <c r="H33" s="4">
        <v>10.4</v>
      </c>
      <c r="I33" s="4">
        <f t="shared" si="2"/>
        <v>2.444183313748531</v>
      </c>
      <c r="J33" s="4">
        <v>8.8</v>
      </c>
      <c r="K33" s="4">
        <v>0.3</v>
      </c>
      <c r="L33" s="4">
        <f t="shared" si="6"/>
        <v>9.100000000000001</v>
      </c>
      <c r="M33" s="4">
        <f t="shared" si="3"/>
        <v>2.138660399529965</v>
      </c>
      <c r="N33" s="4">
        <v>24.4</v>
      </c>
      <c r="O33" s="4">
        <f t="shared" si="4"/>
        <v>5.73443008225617</v>
      </c>
      <c r="P33" s="20">
        <f t="shared" si="5"/>
        <v>22.373678025851937</v>
      </c>
    </row>
    <row r="34" spans="2:16" ht="15">
      <c r="B34" s="16">
        <v>1956</v>
      </c>
      <c r="C34" s="4">
        <v>449.4</v>
      </c>
      <c r="D34" s="5">
        <v>33.9</v>
      </c>
      <c r="E34" s="5">
        <f t="shared" si="0"/>
        <v>7.543391188251002</v>
      </c>
      <c r="F34" s="6">
        <v>20.5</v>
      </c>
      <c r="G34" s="6">
        <f t="shared" si="1"/>
        <v>4.561637739207833</v>
      </c>
      <c r="H34" s="4">
        <v>11</v>
      </c>
      <c r="I34" s="4">
        <f t="shared" si="2"/>
        <v>2.447708055184691</v>
      </c>
      <c r="J34" s="4">
        <v>9.6</v>
      </c>
      <c r="K34" s="4">
        <v>0.4</v>
      </c>
      <c r="L34" s="4">
        <f t="shared" si="6"/>
        <v>10</v>
      </c>
      <c r="M34" s="4">
        <f t="shared" si="3"/>
        <v>2.2251891410769917</v>
      </c>
      <c r="N34" s="4">
        <v>27</v>
      </c>
      <c r="O34" s="4">
        <f t="shared" si="4"/>
        <v>6.008010680907877</v>
      </c>
      <c r="P34" s="20">
        <f t="shared" si="5"/>
        <v>22.785936804628395</v>
      </c>
    </row>
    <row r="35" spans="2:16" ht="15">
      <c r="B35" s="16">
        <v>1957</v>
      </c>
      <c r="C35" s="4">
        <v>474</v>
      </c>
      <c r="D35" s="5">
        <v>36</v>
      </c>
      <c r="E35" s="5">
        <f t="shared" si="0"/>
        <v>7.594936708860759</v>
      </c>
      <c r="F35" s="6">
        <v>19.9</v>
      </c>
      <c r="G35" s="6">
        <f t="shared" si="1"/>
        <v>4.198312236286919</v>
      </c>
      <c r="H35" s="4">
        <v>11.5</v>
      </c>
      <c r="I35" s="4">
        <f t="shared" si="2"/>
        <v>2.4261603375527425</v>
      </c>
      <c r="J35" s="4">
        <v>11</v>
      </c>
      <c r="K35" s="4">
        <v>0.4</v>
      </c>
      <c r="L35" s="4">
        <f t="shared" si="6"/>
        <v>11.4</v>
      </c>
      <c r="M35" s="4">
        <f t="shared" si="3"/>
        <v>2.4050632911392404</v>
      </c>
      <c r="N35" s="4">
        <v>29</v>
      </c>
      <c r="O35" s="4">
        <f t="shared" si="4"/>
        <v>6.118143459915612</v>
      </c>
      <c r="P35" s="20">
        <f t="shared" si="5"/>
        <v>22.742616033755272</v>
      </c>
    </row>
    <row r="36" spans="2:16" ht="15">
      <c r="B36" s="16">
        <v>1958</v>
      </c>
      <c r="C36" s="4">
        <v>481.2</v>
      </c>
      <c r="D36" s="5">
        <v>35.5</v>
      </c>
      <c r="E36" s="5">
        <f t="shared" si="0"/>
        <v>7.377389858686617</v>
      </c>
      <c r="F36" s="6">
        <v>17.4</v>
      </c>
      <c r="G36" s="6">
        <f t="shared" si="1"/>
        <v>3.615960099750623</v>
      </c>
      <c r="H36" s="4">
        <v>11.2</v>
      </c>
      <c r="I36" s="4">
        <f t="shared" si="2"/>
        <v>2.3275145469659186</v>
      </c>
      <c r="J36" s="4">
        <v>11</v>
      </c>
      <c r="K36" s="4">
        <v>0.4</v>
      </c>
      <c r="L36" s="4">
        <f t="shared" si="6"/>
        <v>11.4</v>
      </c>
      <c r="M36" s="4">
        <f t="shared" si="3"/>
        <v>2.369077306733167</v>
      </c>
      <c r="N36" s="4">
        <v>30.6</v>
      </c>
      <c r="O36" s="4">
        <f t="shared" si="4"/>
        <v>6.359102244389027</v>
      </c>
      <c r="P36" s="20">
        <f t="shared" si="5"/>
        <v>22.049044056525354</v>
      </c>
    </row>
    <row r="37" spans="2:16" ht="15">
      <c r="B37" s="16">
        <v>1959</v>
      </c>
      <c r="C37" s="4">
        <v>521.7</v>
      </c>
      <c r="D37" s="5">
        <v>38.5</v>
      </c>
      <c r="E37" s="5">
        <f t="shared" si="0"/>
        <v>7.379720145677592</v>
      </c>
      <c r="F37" s="6">
        <v>21.6</v>
      </c>
      <c r="G37" s="6">
        <f t="shared" si="1"/>
        <v>4.140310523289246</v>
      </c>
      <c r="H37" s="4">
        <v>12.2</v>
      </c>
      <c r="I37" s="4">
        <f t="shared" si="2"/>
        <v>2.3385087214874445</v>
      </c>
      <c r="J37" s="4">
        <v>13.5</v>
      </c>
      <c r="K37" s="4">
        <v>0.4</v>
      </c>
      <c r="L37" s="4">
        <f t="shared" si="6"/>
        <v>13.9</v>
      </c>
      <c r="M37" s="4">
        <f t="shared" si="3"/>
        <v>2.664366494153728</v>
      </c>
      <c r="N37" s="4">
        <v>33.8</v>
      </c>
      <c r="O37" s="4">
        <f t="shared" si="4"/>
        <v>6.47881924477669</v>
      </c>
      <c r="P37" s="20">
        <f t="shared" si="5"/>
        <v>23.001725129384702</v>
      </c>
    </row>
    <row r="38" spans="2:16" ht="15">
      <c r="B38" s="16">
        <v>1960</v>
      </c>
      <c r="C38" s="4">
        <v>542.4</v>
      </c>
      <c r="D38" s="5">
        <v>41.8</v>
      </c>
      <c r="E38" s="5">
        <f t="shared" si="0"/>
        <v>7.706489675516225</v>
      </c>
      <c r="F38" s="6">
        <v>20.6</v>
      </c>
      <c r="G38" s="6">
        <f t="shared" si="1"/>
        <v>3.797935103244838</v>
      </c>
      <c r="H38" s="4">
        <v>13.1</v>
      </c>
      <c r="I38" s="4">
        <f t="shared" si="2"/>
        <v>2.4151917404129795</v>
      </c>
      <c r="J38" s="4">
        <v>16</v>
      </c>
      <c r="K38" s="4">
        <v>0.5</v>
      </c>
      <c r="L38" s="4">
        <f t="shared" si="6"/>
        <v>16.5</v>
      </c>
      <c r="M38" s="4">
        <f t="shared" si="3"/>
        <v>3.0420353982300887</v>
      </c>
      <c r="N38" s="4">
        <v>37</v>
      </c>
      <c r="O38" s="4">
        <f t="shared" si="4"/>
        <v>6.821533923303835</v>
      </c>
      <c r="P38" s="20">
        <f t="shared" si="5"/>
        <v>23.783185840707965</v>
      </c>
    </row>
    <row r="39" spans="2:16" ht="15">
      <c r="B39" s="16">
        <v>1961</v>
      </c>
      <c r="C39" s="4">
        <v>562.2</v>
      </c>
      <c r="D39" s="5">
        <v>42.7</v>
      </c>
      <c r="E39" s="5">
        <f aca="true" t="shared" si="7" ref="E39:E70">100*D39/C39</f>
        <v>7.5951618641053</v>
      </c>
      <c r="F39" s="6">
        <v>20.8</v>
      </c>
      <c r="G39" s="6">
        <f aca="true" t="shared" si="8" ref="G39:G70">100*F39/C39</f>
        <v>3.6997509782995373</v>
      </c>
      <c r="H39" s="4">
        <v>13.2</v>
      </c>
      <c r="I39" s="4">
        <f aca="true" t="shared" si="9" ref="I39:I70">100*H39/C39</f>
        <v>2.3479188900747063</v>
      </c>
      <c r="J39" s="4">
        <v>16.6</v>
      </c>
      <c r="K39" s="4">
        <v>0.5</v>
      </c>
      <c r="L39" s="4">
        <f t="shared" si="6"/>
        <v>17.1</v>
      </c>
      <c r="M39" s="4">
        <f aca="true" t="shared" si="10" ref="M39:M70">100*L39/C39</f>
        <v>3.04162219850587</v>
      </c>
      <c r="N39" s="4">
        <v>39.7</v>
      </c>
      <c r="O39" s="4">
        <f aca="true" t="shared" si="11" ref="O39:O70">100*N39/C39</f>
        <v>7.061543934542867</v>
      </c>
      <c r="P39" s="20">
        <f aca="true" t="shared" si="12" ref="P39:P70">E39+M39+G39+I39+O39</f>
        <v>23.74599786552828</v>
      </c>
    </row>
    <row r="40" spans="2:16" ht="15">
      <c r="B40" s="16">
        <v>1962</v>
      </c>
      <c r="C40" s="4">
        <v>603.9</v>
      </c>
      <c r="D40" s="5">
        <v>46.5</v>
      </c>
      <c r="E40" s="5">
        <f t="shared" si="7"/>
        <v>7.699950322901143</v>
      </c>
      <c r="F40" s="6">
        <v>21.7</v>
      </c>
      <c r="G40" s="6">
        <f t="shared" si="8"/>
        <v>3.5933101506872</v>
      </c>
      <c r="H40" s="4">
        <v>14.1</v>
      </c>
      <c r="I40" s="4">
        <f t="shared" si="9"/>
        <v>2.334823646299056</v>
      </c>
      <c r="J40" s="4">
        <v>18.6</v>
      </c>
      <c r="K40" s="4">
        <v>0.5</v>
      </c>
      <c r="L40" s="4">
        <f t="shared" si="6"/>
        <v>19.1</v>
      </c>
      <c r="M40" s="4">
        <f t="shared" si="10"/>
        <v>3.1627752939228353</v>
      </c>
      <c r="N40" s="4">
        <v>42.8</v>
      </c>
      <c r="O40" s="4">
        <f t="shared" si="11"/>
        <v>7.087266103659546</v>
      </c>
      <c r="P40" s="20">
        <f t="shared" si="12"/>
        <v>23.878125517469783</v>
      </c>
    </row>
    <row r="41" spans="2:16" ht="15">
      <c r="B41" s="16">
        <v>1963</v>
      </c>
      <c r="C41" s="4">
        <v>637.5</v>
      </c>
      <c r="D41" s="5">
        <v>49.1</v>
      </c>
      <c r="E41" s="5">
        <f t="shared" si="7"/>
        <v>7.701960784313726</v>
      </c>
      <c r="F41" s="6">
        <v>23.7</v>
      </c>
      <c r="G41" s="6">
        <f t="shared" si="8"/>
        <v>3.7176470588235295</v>
      </c>
      <c r="H41" s="4">
        <v>14.7</v>
      </c>
      <c r="I41" s="4">
        <f t="shared" si="9"/>
        <v>2.3058823529411763</v>
      </c>
      <c r="J41" s="4">
        <v>21.1</v>
      </c>
      <c r="K41" s="4">
        <v>0.6</v>
      </c>
      <c r="L41" s="4">
        <f t="shared" si="6"/>
        <v>21.700000000000003</v>
      </c>
      <c r="M41" s="4">
        <f t="shared" si="10"/>
        <v>3.4039215686274518</v>
      </c>
      <c r="N41" s="4">
        <v>45.8</v>
      </c>
      <c r="O41" s="4">
        <f t="shared" si="11"/>
        <v>7.184313725490196</v>
      </c>
      <c r="P41" s="20">
        <f t="shared" si="12"/>
        <v>24.313725490196077</v>
      </c>
    </row>
    <row r="42" spans="2:16" ht="15">
      <c r="B42" s="16">
        <v>1964</v>
      </c>
      <c r="C42" s="4">
        <v>684.5</v>
      </c>
      <c r="D42" s="5">
        <v>46</v>
      </c>
      <c r="E42" s="5">
        <f t="shared" si="7"/>
        <v>6.7202337472607745</v>
      </c>
      <c r="F42" s="6">
        <v>24.6</v>
      </c>
      <c r="G42" s="6">
        <f t="shared" si="8"/>
        <v>3.593864134404675</v>
      </c>
      <c r="H42" s="4">
        <v>15.4</v>
      </c>
      <c r="I42" s="4">
        <f t="shared" si="9"/>
        <v>2.2498173849525203</v>
      </c>
      <c r="J42" s="4">
        <v>21.8</v>
      </c>
      <c r="K42" s="4">
        <v>0.7</v>
      </c>
      <c r="L42" s="4">
        <f t="shared" si="6"/>
        <v>22.5</v>
      </c>
      <c r="M42" s="4">
        <f t="shared" si="10"/>
        <v>3.287070854638422</v>
      </c>
      <c r="N42" s="4">
        <v>49.8</v>
      </c>
      <c r="O42" s="4">
        <f t="shared" si="11"/>
        <v>7.275383491599708</v>
      </c>
      <c r="P42" s="20">
        <f t="shared" si="12"/>
        <v>23.126369612856102</v>
      </c>
    </row>
    <row r="43" spans="2:16" ht="15">
      <c r="B43" s="16">
        <v>1965</v>
      </c>
      <c r="C43" s="4">
        <v>742.3</v>
      </c>
      <c r="D43" s="5">
        <v>51.1</v>
      </c>
      <c r="E43" s="5">
        <f t="shared" si="7"/>
        <v>6.884009160716692</v>
      </c>
      <c r="F43" s="6">
        <v>27.6</v>
      </c>
      <c r="G43" s="6">
        <f t="shared" si="8"/>
        <v>3.7181732453186047</v>
      </c>
      <c r="H43" s="4">
        <v>15.4</v>
      </c>
      <c r="I43" s="4">
        <f t="shared" si="9"/>
        <v>2.0746328977502357</v>
      </c>
      <c r="J43" s="4">
        <v>22.7</v>
      </c>
      <c r="K43" s="4">
        <v>0.8</v>
      </c>
      <c r="L43" s="4">
        <f t="shared" si="6"/>
        <v>23.5</v>
      </c>
      <c r="M43" s="4">
        <f t="shared" si="10"/>
        <v>3.165835915398087</v>
      </c>
      <c r="N43" s="4">
        <v>53.9</v>
      </c>
      <c r="O43" s="4">
        <f t="shared" si="11"/>
        <v>7.261215142125826</v>
      </c>
      <c r="P43" s="20">
        <f t="shared" si="12"/>
        <v>23.103866361309446</v>
      </c>
    </row>
    <row r="44" spans="2:16" ht="15">
      <c r="B44" s="16">
        <v>1966</v>
      </c>
      <c r="C44" s="4">
        <v>813.4</v>
      </c>
      <c r="D44" s="5">
        <v>58.6</v>
      </c>
      <c r="E44" s="5">
        <f t="shared" si="7"/>
        <v>7.2043275141381855</v>
      </c>
      <c r="F44" s="6">
        <v>29.8</v>
      </c>
      <c r="G44" s="6">
        <f t="shared" si="8"/>
        <v>3.6636341283501355</v>
      </c>
      <c r="H44" s="4">
        <v>14.4</v>
      </c>
      <c r="I44" s="4">
        <f t="shared" si="9"/>
        <v>1.770346692894025</v>
      </c>
      <c r="J44" s="4">
        <v>30.6</v>
      </c>
      <c r="K44" s="4">
        <v>0.8</v>
      </c>
      <c r="L44" s="4">
        <f t="shared" si="6"/>
        <v>31.400000000000002</v>
      </c>
      <c r="M44" s="4">
        <f t="shared" si="10"/>
        <v>3.8603393164494713</v>
      </c>
      <c r="N44" s="4">
        <v>58.8</v>
      </c>
      <c r="O44" s="4">
        <f t="shared" si="11"/>
        <v>7.228915662650603</v>
      </c>
      <c r="P44" s="20">
        <f t="shared" si="12"/>
        <v>23.72756331448242</v>
      </c>
    </row>
    <row r="45" spans="2:16" ht="15">
      <c r="B45" s="16">
        <v>1967</v>
      </c>
      <c r="C45" s="4">
        <v>860</v>
      </c>
      <c r="D45" s="5">
        <v>64.4</v>
      </c>
      <c r="E45" s="5">
        <f t="shared" si="7"/>
        <v>7.488372093023257</v>
      </c>
      <c r="F45" s="6">
        <v>28.1</v>
      </c>
      <c r="G45" s="6">
        <f t="shared" si="8"/>
        <v>3.2674418604651163</v>
      </c>
      <c r="H45" s="4">
        <v>15.2</v>
      </c>
      <c r="I45" s="4">
        <f t="shared" si="9"/>
        <v>1.7674418604651163</v>
      </c>
      <c r="J45" s="4">
        <v>34.1</v>
      </c>
      <c r="K45" s="4">
        <v>0.9</v>
      </c>
      <c r="L45" s="4">
        <f t="shared" si="6"/>
        <v>35</v>
      </c>
      <c r="M45" s="4">
        <f t="shared" si="10"/>
        <v>4.069767441860465</v>
      </c>
      <c r="N45" s="4">
        <v>64</v>
      </c>
      <c r="O45" s="4">
        <f t="shared" si="11"/>
        <v>7.441860465116279</v>
      </c>
      <c r="P45" s="20">
        <f t="shared" si="12"/>
        <v>24.03488372093023</v>
      </c>
    </row>
    <row r="46" spans="2:16" ht="15">
      <c r="B46" s="16">
        <v>1968</v>
      </c>
      <c r="C46" s="4">
        <v>940.7</v>
      </c>
      <c r="D46" s="5">
        <v>76.4</v>
      </c>
      <c r="E46" s="5">
        <f t="shared" si="7"/>
        <v>8.121611565855215</v>
      </c>
      <c r="F46" s="6">
        <v>33.6</v>
      </c>
      <c r="G46" s="6">
        <f t="shared" si="8"/>
        <v>3.571808227915382</v>
      </c>
      <c r="H46" s="4">
        <v>16.9</v>
      </c>
      <c r="I46" s="4">
        <f t="shared" si="9"/>
        <v>1.7965344955883913</v>
      </c>
      <c r="J46" s="4">
        <v>37.9</v>
      </c>
      <c r="K46" s="4">
        <v>0.9</v>
      </c>
      <c r="L46" s="4">
        <f t="shared" si="6"/>
        <v>38.8</v>
      </c>
      <c r="M46" s="4">
        <f t="shared" si="10"/>
        <v>4.12458807271181</v>
      </c>
      <c r="N46" s="4">
        <v>73.4</v>
      </c>
      <c r="O46" s="4">
        <f t="shared" si="11"/>
        <v>7.802700116934199</v>
      </c>
      <c r="P46" s="20">
        <f t="shared" si="12"/>
        <v>25.417242479004997</v>
      </c>
    </row>
    <row r="47" spans="2:16" ht="15">
      <c r="B47" s="16">
        <v>1969</v>
      </c>
      <c r="C47" s="4">
        <v>1017.6</v>
      </c>
      <c r="D47" s="5">
        <v>91.7</v>
      </c>
      <c r="E47" s="5">
        <f t="shared" si="7"/>
        <v>9.011399371069182</v>
      </c>
      <c r="F47" s="6">
        <v>33</v>
      </c>
      <c r="G47" s="6">
        <f t="shared" si="8"/>
        <v>3.2429245283018866</v>
      </c>
      <c r="H47" s="4">
        <v>17.8</v>
      </c>
      <c r="I47" s="4">
        <f t="shared" si="9"/>
        <v>1.7492138364779874</v>
      </c>
      <c r="J47" s="4">
        <v>43.3</v>
      </c>
      <c r="K47" s="4">
        <v>1</v>
      </c>
      <c r="L47" s="4">
        <f t="shared" si="6"/>
        <v>44.3</v>
      </c>
      <c r="M47" s="4">
        <f t="shared" si="10"/>
        <v>4.353380503144654</v>
      </c>
      <c r="N47" s="4">
        <v>82.5</v>
      </c>
      <c r="O47" s="4">
        <f t="shared" si="11"/>
        <v>8.107311320754716</v>
      </c>
      <c r="P47" s="20">
        <f t="shared" si="12"/>
        <v>26.464229559748425</v>
      </c>
    </row>
    <row r="48" spans="2:16" ht="15">
      <c r="B48" s="16">
        <v>1970</v>
      </c>
      <c r="C48" s="4">
        <v>1073.3</v>
      </c>
      <c r="D48" s="5">
        <v>88.9</v>
      </c>
      <c r="E48" s="5">
        <f t="shared" si="7"/>
        <v>8.282865927513278</v>
      </c>
      <c r="F48" s="6">
        <v>27.1</v>
      </c>
      <c r="G48" s="6">
        <f t="shared" si="8"/>
        <v>2.524923134258828</v>
      </c>
      <c r="H48" s="4">
        <v>18.1</v>
      </c>
      <c r="I48" s="4">
        <f t="shared" si="9"/>
        <v>1.6863877760178891</v>
      </c>
      <c r="J48" s="4">
        <v>45.5</v>
      </c>
      <c r="K48" s="4">
        <v>1.1</v>
      </c>
      <c r="L48" s="4">
        <f t="shared" si="6"/>
        <v>46.6</v>
      </c>
      <c r="M48" s="4">
        <f t="shared" si="10"/>
        <v>4.341749743780863</v>
      </c>
      <c r="N48" s="4">
        <v>91.3</v>
      </c>
      <c r="O48" s="4">
        <f t="shared" si="11"/>
        <v>8.506475356377528</v>
      </c>
      <c r="P48" s="20">
        <f t="shared" si="12"/>
        <v>25.342401937948384</v>
      </c>
    </row>
    <row r="49" spans="2:16" ht="15">
      <c r="B49" s="16">
        <v>1971</v>
      </c>
      <c r="C49" s="4">
        <v>1164.9</v>
      </c>
      <c r="D49" s="5">
        <v>85.8</v>
      </c>
      <c r="E49" s="5">
        <f t="shared" si="7"/>
        <v>7.365439093484419</v>
      </c>
      <c r="F49" s="6">
        <v>30.1</v>
      </c>
      <c r="G49" s="6">
        <f t="shared" si="8"/>
        <v>2.583912782213065</v>
      </c>
      <c r="H49" s="4">
        <v>19</v>
      </c>
      <c r="I49" s="4">
        <f t="shared" si="9"/>
        <v>1.6310412910979482</v>
      </c>
      <c r="J49" s="4">
        <v>50.3</v>
      </c>
      <c r="K49" s="4">
        <v>1.2</v>
      </c>
      <c r="L49" s="4">
        <f t="shared" si="6"/>
        <v>51.5</v>
      </c>
      <c r="M49" s="4">
        <f t="shared" si="10"/>
        <v>4.420980341660228</v>
      </c>
      <c r="N49" s="4">
        <v>101.7</v>
      </c>
      <c r="O49" s="4">
        <f t="shared" si="11"/>
        <v>8.730363121297964</v>
      </c>
      <c r="P49" s="20">
        <f t="shared" si="12"/>
        <v>24.731736629753627</v>
      </c>
    </row>
    <row r="50" spans="2:16" ht="15">
      <c r="B50" s="16">
        <v>1972</v>
      </c>
      <c r="C50" s="4">
        <v>1279.1</v>
      </c>
      <c r="D50" s="5">
        <v>102.8</v>
      </c>
      <c r="E50" s="5">
        <f t="shared" si="7"/>
        <v>8.03690094597764</v>
      </c>
      <c r="F50" s="6">
        <v>33.4</v>
      </c>
      <c r="G50" s="6">
        <f t="shared" si="8"/>
        <v>2.611211007739817</v>
      </c>
      <c r="H50" s="4">
        <v>18.5</v>
      </c>
      <c r="I50" s="4">
        <f t="shared" si="9"/>
        <v>1.446329450394809</v>
      </c>
      <c r="J50" s="4">
        <v>58.3</v>
      </c>
      <c r="K50" s="4">
        <v>1.3</v>
      </c>
      <c r="L50" s="4">
        <f t="shared" si="6"/>
        <v>59.599999999999994</v>
      </c>
      <c r="M50" s="4">
        <f t="shared" si="10"/>
        <v>4.659526229380033</v>
      </c>
      <c r="N50" s="4">
        <v>115.6</v>
      </c>
      <c r="O50" s="4">
        <f t="shared" si="11"/>
        <v>9.037604565710266</v>
      </c>
      <c r="P50" s="20">
        <f t="shared" si="12"/>
        <v>25.791572199202562</v>
      </c>
    </row>
    <row r="51" spans="2:16" ht="15">
      <c r="B51" s="16">
        <v>1973</v>
      </c>
      <c r="C51" s="4">
        <v>1425.4</v>
      </c>
      <c r="D51" s="5">
        <v>109.6</v>
      </c>
      <c r="E51" s="5">
        <f t="shared" si="7"/>
        <v>7.68906973481128</v>
      </c>
      <c r="F51" s="6">
        <v>38.9</v>
      </c>
      <c r="G51" s="6">
        <f t="shared" si="8"/>
        <v>2.72905850989196</v>
      </c>
      <c r="H51" s="4">
        <v>19.8</v>
      </c>
      <c r="I51" s="4">
        <f t="shared" si="9"/>
        <v>1.389083765960432</v>
      </c>
      <c r="J51" s="4">
        <v>74.5</v>
      </c>
      <c r="K51" s="4">
        <v>1.5</v>
      </c>
      <c r="L51" s="4">
        <f t="shared" si="6"/>
        <v>76</v>
      </c>
      <c r="M51" s="4">
        <f t="shared" si="10"/>
        <v>5.331836677423881</v>
      </c>
      <c r="N51" s="4">
        <v>126.3</v>
      </c>
      <c r="O51" s="4">
        <f t="shared" si="11"/>
        <v>8.860670688929423</v>
      </c>
      <c r="P51" s="20">
        <f t="shared" si="12"/>
        <v>25.999719377016973</v>
      </c>
    </row>
    <row r="52" spans="2:16" ht="15">
      <c r="B52" s="16">
        <v>1974</v>
      </c>
      <c r="C52" s="4">
        <v>1545.2</v>
      </c>
      <c r="D52" s="5">
        <v>126.5</v>
      </c>
      <c r="E52" s="5">
        <f t="shared" si="7"/>
        <v>8.186642505824489</v>
      </c>
      <c r="F52" s="6">
        <v>39.6</v>
      </c>
      <c r="G52" s="6">
        <f t="shared" si="8"/>
        <v>2.562775045301579</v>
      </c>
      <c r="H52" s="4">
        <v>20.1</v>
      </c>
      <c r="I52" s="4">
        <f t="shared" si="9"/>
        <v>1.3008024851151956</v>
      </c>
      <c r="J52" s="4">
        <v>84.1</v>
      </c>
      <c r="K52" s="4">
        <v>1.7</v>
      </c>
      <c r="L52" s="4">
        <f t="shared" si="6"/>
        <v>85.8</v>
      </c>
      <c r="M52" s="4">
        <f t="shared" si="10"/>
        <v>5.552679264820088</v>
      </c>
      <c r="N52" s="4">
        <v>136</v>
      </c>
      <c r="O52" s="4">
        <f t="shared" si="11"/>
        <v>8.801449650530675</v>
      </c>
      <c r="P52" s="20">
        <f t="shared" si="12"/>
        <v>26.404348951592024</v>
      </c>
    </row>
    <row r="53" spans="2:16" ht="15">
      <c r="B53" s="16">
        <v>1975</v>
      </c>
      <c r="C53" s="4">
        <v>1684.9</v>
      </c>
      <c r="D53" s="5">
        <v>120.7</v>
      </c>
      <c r="E53" s="5">
        <f t="shared" si="7"/>
        <v>7.163629889014184</v>
      </c>
      <c r="F53" s="6">
        <v>38.2</v>
      </c>
      <c r="G53" s="6">
        <f t="shared" si="8"/>
        <v>2.2671968662828657</v>
      </c>
      <c r="H53" s="4">
        <v>22.1</v>
      </c>
      <c r="I53" s="4">
        <f t="shared" si="9"/>
        <v>1.3116505430589351</v>
      </c>
      <c r="J53" s="4">
        <v>88.1</v>
      </c>
      <c r="K53" s="4">
        <v>1.8</v>
      </c>
      <c r="L53" s="4">
        <f t="shared" si="6"/>
        <v>89.89999999999999</v>
      </c>
      <c r="M53" s="4">
        <f t="shared" si="10"/>
        <v>5.335628227194492</v>
      </c>
      <c r="N53" s="4">
        <v>147.4</v>
      </c>
      <c r="O53" s="4">
        <f t="shared" si="11"/>
        <v>8.748293667279956</v>
      </c>
      <c r="P53" s="20">
        <f t="shared" si="12"/>
        <v>24.826399192830433</v>
      </c>
    </row>
    <row r="54" spans="2:16" ht="15">
      <c r="B54" s="16">
        <v>1976</v>
      </c>
      <c r="C54" s="4">
        <v>1873.4</v>
      </c>
      <c r="D54" s="5">
        <v>141.6</v>
      </c>
      <c r="E54" s="5">
        <f t="shared" si="7"/>
        <v>7.558449877228568</v>
      </c>
      <c r="F54" s="6">
        <v>48.7</v>
      </c>
      <c r="G54" s="6">
        <f t="shared" si="8"/>
        <v>2.5995516173801643</v>
      </c>
      <c r="H54" s="4">
        <v>21.4</v>
      </c>
      <c r="I54" s="4">
        <f t="shared" si="9"/>
        <v>1.142308102914487</v>
      </c>
      <c r="J54" s="4">
        <v>99.8</v>
      </c>
      <c r="K54" s="4">
        <v>2.2</v>
      </c>
      <c r="L54" s="4">
        <f t="shared" si="6"/>
        <v>102</v>
      </c>
      <c r="M54" s="4">
        <f t="shared" si="10"/>
        <v>5.44464609800363</v>
      </c>
      <c r="N54" s="4">
        <v>165.7</v>
      </c>
      <c r="O54" s="4">
        <f t="shared" si="11"/>
        <v>8.84488096509021</v>
      </c>
      <c r="P54" s="20">
        <f t="shared" si="12"/>
        <v>25.58983666061706</v>
      </c>
    </row>
    <row r="55" spans="2:16" ht="15">
      <c r="B55" s="16">
        <v>1977</v>
      </c>
      <c r="C55" s="4">
        <v>2081.8</v>
      </c>
      <c r="D55" s="5">
        <v>162.5</v>
      </c>
      <c r="E55" s="5">
        <f t="shared" si="7"/>
        <v>7.8057450283408585</v>
      </c>
      <c r="F55" s="6">
        <v>55.7</v>
      </c>
      <c r="G55" s="6">
        <f t="shared" si="8"/>
        <v>2.675569218945143</v>
      </c>
      <c r="H55" s="4">
        <v>22.7</v>
      </c>
      <c r="I55" s="4">
        <f t="shared" si="9"/>
        <v>1.0904025362666923</v>
      </c>
      <c r="J55" s="4">
        <v>111.1</v>
      </c>
      <c r="K55" s="4">
        <v>2.8</v>
      </c>
      <c r="L55" s="4">
        <f t="shared" si="6"/>
        <v>113.89999999999999</v>
      </c>
      <c r="M55" s="4">
        <f t="shared" si="10"/>
        <v>5.471226822941684</v>
      </c>
      <c r="N55" s="4">
        <v>183.7</v>
      </c>
      <c r="O55" s="4">
        <f t="shared" si="11"/>
        <v>8.824094533576712</v>
      </c>
      <c r="P55" s="20">
        <f t="shared" si="12"/>
        <v>25.867038140071088</v>
      </c>
    </row>
    <row r="56" spans="2:16" ht="15">
      <c r="B56" s="16">
        <v>1978</v>
      </c>
      <c r="C56" s="4">
        <v>2351.6</v>
      </c>
      <c r="D56" s="5">
        <v>189.2</v>
      </c>
      <c r="E56" s="5">
        <f t="shared" si="7"/>
        <v>8.045585984010886</v>
      </c>
      <c r="F56" s="6">
        <v>64.4</v>
      </c>
      <c r="G56" s="6">
        <f t="shared" si="8"/>
        <v>2.738560979758463</v>
      </c>
      <c r="H56" s="4">
        <v>25.3</v>
      </c>
      <c r="I56" s="4">
        <f t="shared" si="9"/>
        <v>1.0758632420479675</v>
      </c>
      <c r="J56" s="4">
        <v>128.7</v>
      </c>
      <c r="K56" s="4">
        <v>3.4</v>
      </c>
      <c r="L56" s="4">
        <f t="shared" si="6"/>
        <v>132.1</v>
      </c>
      <c r="M56" s="4">
        <f t="shared" si="10"/>
        <v>5.617451947610138</v>
      </c>
      <c r="N56" s="4">
        <v>198.2</v>
      </c>
      <c r="O56" s="4">
        <f t="shared" si="11"/>
        <v>8.428304133356013</v>
      </c>
      <c r="P56" s="20">
        <f t="shared" si="12"/>
        <v>25.905766286783468</v>
      </c>
    </row>
    <row r="57" spans="2:16" ht="15">
      <c r="B57" s="16">
        <v>1979</v>
      </c>
      <c r="C57" s="4">
        <v>2627.3</v>
      </c>
      <c r="D57" s="5">
        <v>224.9</v>
      </c>
      <c r="E57" s="5">
        <f t="shared" si="7"/>
        <v>8.560118753092528</v>
      </c>
      <c r="F57" s="6">
        <v>65.1</v>
      </c>
      <c r="G57" s="6">
        <f t="shared" si="8"/>
        <v>2.4778289498724924</v>
      </c>
      <c r="H57" s="4">
        <v>25.7</v>
      </c>
      <c r="I57" s="4">
        <f t="shared" si="9"/>
        <v>0.9781905378144863</v>
      </c>
      <c r="J57" s="4">
        <v>149.8</v>
      </c>
      <c r="K57" s="4">
        <v>3.9</v>
      </c>
      <c r="L57" s="4">
        <f t="shared" si="6"/>
        <v>153.70000000000002</v>
      </c>
      <c r="M57" s="4">
        <f t="shared" si="10"/>
        <v>5.8501122825714615</v>
      </c>
      <c r="N57" s="4">
        <v>212</v>
      </c>
      <c r="O57" s="4">
        <f t="shared" si="11"/>
        <v>8.069120389753738</v>
      </c>
      <c r="P57" s="20">
        <f t="shared" si="12"/>
        <v>25.93537091310471</v>
      </c>
    </row>
    <row r="58" spans="2:16" ht="15">
      <c r="B58" s="16">
        <v>1980</v>
      </c>
      <c r="C58" s="4">
        <v>2857.3</v>
      </c>
      <c r="D58" s="5">
        <v>250.6</v>
      </c>
      <c r="E58" s="5">
        <f t="shared" si="7"/>
        <v>8.770517621530816</v>
      </c>
      <c r="F58" s="6">
        <v>58.6</v>
      </c>
      <c r="G58" s="6">
        <f t="shared" si="8"/>
        <v>2.050887201203934</v>
      </c>
      <c r="H58" s="4">
        <v>33.7</v>
      </c>
      <c r="I58" s="4">
        <f t="shared" si="9"/>
        <v>1.1794351310677913</v>
      </c>
      <c r="J58" s="4">
        <v>163.6</v>
      </c>
      <c r="K58" s="4">
        <v>3.6</v>
      </c>
      <c r="L58" s="4">
        <f t="shared" si="6"/>
        <v>167.2</v>
      </c>
      <c r="M58" s="4">
        <f t="shared" si="10"/>
        <v>5.851678157701326</v>
      </c>
      <c r="N58" s="4">
        <v>230</v>
      </c>
      <c r="O58" s="4">
        <f t="shared" si="11"/>
        <v>8.04955727434991</v>
      </c>
      <c r="P58" s="20">
        <f t="shared" si="12"/>
        <v>25.902075385853777</v>
      </c>
    </row>
    <row r="59" spans="2:16" ht="15">
      <c r="B59" s="16">
        <v>1981</v>
      </c>
      <c r="C59" s="4">
        <v>3207</v>
      </c>
      <c r="D59" s="5">
        <v>291.2</v>
      </c>
      <c r="E59" s="5">
        <f t="shared" si="7"/>
        <v>9.080137199875272</v>
      </c>
      <c r="F59" s="6">
        <v>51.7</v>
      </c>
      <c r="G59" s="6">
        <f t="shared" si="8"/>
        <v>1.6120985344558778</v>
      </c>
      <c r="H59" s="4">
        <v>49.9</v>
      </c>
      <c r="I59" s="4">
        <f t="shared" si="9"/>
        <v>1.555971312753352</v>
      </c>
      <c r="J59" s="4">
        <v>193</v>
      </c>
      <c r="K59" s="4">
        <v>3.9</v>
      </c>
      <c r="L59" s="4">
        <f t="shared" si="6"/>
        <v>196.9</v>
      </c>
      <c r="M59" s="4">
        <f t="shared" si="10"/>
        <v>6.139694418459619</v>
      </c>
      <c r="N59" s="4">
        <v>255.8</v>
      </c>
      <c r="O59" s="4">
        <f t="shared" si="11"/>
        <v>7.9763018397256005</v>
      </c>
      <c r="P59" s="20">
        <f t="shared" si="12"/>
        <v>26.364203305269722</v>
      </c>
    </row>
    <row r="60" spans="2:16" ht="15">
      <c r="B60" s="16">
        <v>1982</v>
      </c>
      <c r="C60" s="4">
        <v>3343.8</v>
      </c>
      <c r="D60" s="5">
        <v>295.6</v>
      </c>
      <c r="E60" s="5">
        <f t="shared" si="7"/>
        <v>8.840241641246486</v>
      </c>
      <c r="F60" s="6">
        <v>33.8</v>
      </c>
      <c r="G60" s="6">
        <f t="shared" si="8"/>
        <v>1.010826006340092</v>
      </c>
      <c r="H60" s="4">
        <v>41</v>
      </c>
      <c r="I60" s="4">
        <f t="shared" si="9"/>
        <v>1.226149889347449</v>
      </c>
      <c r="J60" s="4">
        <v>206</v>
      </c>
      <c r="K60" s="4">
        <v>4</v>
      </c>
      <c r="L60" s="4">
        <f t="shared" si="6"/>
        <v>210</v>
      </c>
      <c r="M60" s="4">
        <f t="shared" si="10"/>
        <v>6.280279921047909</v>
      </c>
      <c r="N60" s="4">
        <v>273.2</v>
      </c>
      <c r="O60" s="4">
        <f t="shared" si="11"/>
        <v>8.170345116334708</v>
      </c>
      <c r="P60" s="20">
        <f t="shared" si="12"/>
        <v>25.527842574316647</v>
      </c>
    </row>
    <row r="61" spans="2:16" ht="15">
      <c r="B61" s="16">
        <v>1983</v>
      </c>
      <c r="C61" s="4">
        <v>3634</v>
      </c>
      <c r="D61" s="5">
        <v>286.8</v>
      </c>
      <c r="E61" s="5">
        <f t="shared" si="7"/>
        <v>7.892129884424876</v>
      </c>
      <c r="F61" s="6">
        <v>47.1</v>
      </c>
      <c r="G61" s="6">
        <f t="shared" si="8"/>
        <v>1.2960924600990644</v>
      </c>
      <c r="H61" s="4">
        <v>44.4</v>
      </c>
      <c r="I61" s="4">
        <f t="shared" si="9"/>
        <v>1.2217941662080352</v>
      </c>
      <c r="J61" s="4">
        <v>223.1</v>
      </c>
      <c r="K61" s="4">
        <v>4.1</v>
      </c>
      <c r="L61" s="4">
        <f t="shared" si="6"/>
        <v>227.2</v>
      </c>
      <c r="M61" s="4">
        <f t="shared" si="10"/>
        <v>6.252063841496973</v>
      </c>
      <c r="N61" s="4">
        <v>300.9</v>
      </c>
      <c r="O61" s="4">
        <f t="shared" si="11"/>
        <v>8.280132085855806</v>
      </c>
      <c r="P61" s="20">
        <f t="shared" si="12"/>
        <v>24.942212438084752</v>
      </c>
    </row>
    <row r="62" spans="2:16" ht="15">
      <c r="B62" s="16">
        <v>1984</v>
      </c>
      <c r="C62" s="4">
        <v>4037.6</v>
      </c>
      <c r="D62" s="5">
        <v>301.9</v>
      </c>
      <c r="E62" s="5">
        <f t="shared" si="7"/>
        <v>7.477214186645531</v>
      </c>
      <c r="F62" s="6">
        <v>59.2</v>
      </c>
      <c r="G62" s="6">
        <f t="shared" si="8"/>
        <v>1.4662175549831584</v>
      </c>
      <c r="H62" s="4">
        <v>47.3</v>
      </c>
      <c r="I62" s="4">
        <f t="shared" si="9"/>
        <v>1.1714880126808005</v>
      </c>
      <c r="J62" s="4">
        <v>254.1</v>
      </c>
      <c r="K62" s="4">
        <v>4.7</v>
      </c>
      <c r="L62" s="4">
        <f t="shared" si="6"/>
        <v>258.8</v>
      </c>
      <c r="M62" s="4">
        <f t="shared" si="10"/>
        <v>6.409748365365564</v>
      </c>
      <c r="N62" s="4">
        <v>337.3</v>
      </c>
      <c r="O62" s="4">
        <f t="shared" si="11"/>
        <v>8.353972657023975</v>
      </c>
      <c r="P62" s="20">
        <f t="shared" si="12"/>
        <v>24.87864077669903</v>
      </c>
    </row>
    <row r="63" spans="2:16" ht="15">
      <c r="B63" s="16">
        <v>1985</v>
      </c>
      <c r="C63" s="4">
        <v>4339</v>
      </c>
      <c r="D63" s="5">
        <v>336.5</v>
      </c>
      <c r="E63" s="5">
        <f t="shared" si="7"/>
        <v>7.75524314358147</v>
      </c>
      <c r="F63" s="6">
        <v>58.5</v>
      </c>
      <c r="G63" s="6">
        <f t="shared" si="8"/>
        <v>1.3482369209495275</v>
      </c>
      <c r="H63" s="4">
        <v>46.1</v>
      </c>
      <c r="I63" s="4">
        <f t="shared" si="9"/>
        <v>1.0624567872781747</v>
      </c>
      <c r="J63" s="4">
        <v>277.9</v>
      </c>
      <c r="K63" s="4">
        <v>4.9</v>
      </c>
      <c r="L63" s="4">
        <f t="shared" si="6"/>
        <v>282.79999999999995</v>
      </c>
      <c r="M63" s="4">
        <f t="shared" si="10"/>
        <v>6.5176307905047235</v>
      </c>
      <c r="N63" s="4">
        <v>363.7</v>
      </c>
      <c r="O63" s="4">
        <f t="shared" si="11"/>
        <v>8.382115694860566</v>
      </c>
      <c r="P63" s="20">
        <f t="shared" si="12"/>
        <v>25.065683337174463</v>
      </c>
    </row>
    <row r="64" spans="2:16" ht="15">
      <c r="B64" s="16">
        <v>1986</v>
      </c>
      <c r="C64" s="4">
        <v>4579.6</v>
      </c>
      <c r="D64" s="5">
        <v>350.6</v>
      </c>
      <c r="E64" s="5">
        <f t="shared" si="7"/>
        <v>7.655690453314699</v>
      </c>
      <c r="F64" s="6">
        <v>66</v>
      </c>
      <c r="G64" s="6">
        <f t="shared" si="8"/>
        <v>1.4411739016507992</v>
      </c>
      <c r="H64" s="4">
        <v>43.7</v>
      </c>
      <c r="I64" s="4">
        <f t="shared" si="9"/>
        <v>0.9542318106384836</v>
      </c>
      <c r="J64" s="4">
        <v>298.9</v>
      </c>
      <c r="K64" s="4">
        <v>6</v>
      </c>
      <c r="L64" s="4">
        <f t="shared" si="6"/>
        <v>304.9</v>
      </c>
      <c r="M64" s="4">
        <f t="shared" si="10"/>
        <v>6.657786706262554</v>
      </c>
      <c r="N64" s="4">
        <v>389.5</v>
      </c>
      <c r="O64" s="4">
        <f t="shared" si="11"/>
        <v>8.505109616560398</v>
      </c>
      <c r="P64" s="20">
        <f t="shared" si="12"/>
        <v>25.213992488426932</v>
      </c>
    </row>
    <row r="65" spans="2:16" ht="15">
      <c r="B65" s="16">
        <v>1987</v>
      </c>
      <c r="C65" s="4">
        <v>4855.2</v>
      </c>
      <c r="D65" s="5">
        <v>393</v>
      </c>
      <c r="E65" s="5">
        <f t="shared" si="7"/>
        <v>8.094414236282748</v>
      </c>
      <c r="F65" s="6">
        <v>85.4</v>
      </c>
      <c r="G65" s="6">
        <f t="shared" si="8"/>
        <v>1.7589388696655133</v>
      </c>
      <c r="H65" s="4">
        <v>45.9</v>
      </c>
      <c r="I65" s="4">
        <f t="shared" si="9"/>
        <v>0.9453781512605043</v>
      </c>
      <c r="J65" s="4">
        <v>317.4</v>
      </c>
      <c r="K65" s="4">
        <v>7.2</v>
      </c>
      <c r="L65" s="4">
        <f t="shared" si="6"/>
        <v>324.59999999999997</v>
      </c>
      <c r="M65" s="4">
        <f t="shared" si="10"/>
        <v>6.685615422639644</v>
      </c>
      <c r="N65" s="4">
        <v>422.1</v>
      </c>
      <c r="O65" s="4">
        <f t="shared" si="11"/>
        <v>8.693771626297579</v>
      </c>
      <c r="P65" s="20">
        <f t="shared" si="12"/>
        <v>26.178118306145986</v>
      </c>
    </row>
    <row r="66" spans="2:16" ht="15">
      <c r="B66" s="16">
        <v>1988</v>
      </c>
      <c r="C66" s="4">
        <v>5236.4</v>
      </c>
      <c r="D66" s="5">
        <v>403.8</v>
      </c>
      <c r="E66" s="5">
        <f t="shared" si="7"/>
        <v>7.711404781911237</v>
      </c>
      <c r="F66" s="6">
        <v>93.8</v>
      </c>
      <c r="G66" s="6">
        <f t="shared" si="8"/>
        <v>1.7913070048124666</v>
      </c>
      <c r="H66" s="4">
        <v>49.8</v>
      </c>
      <c r="I66" s="4">
        <f t="shared" si="9"/>
        <v>0.9510350622565121</v>
      </c>
      <c r="J66" s="4">
        <v>354.8</v>
      </c>
      <c r="K66" s="4">
        <v>8.4</v>
      </c>
      <c r="L66" s="4">
        <f t="shared" si="6"/>
        <v>363.2</v>
      </c>
      <c r="M66" s="4">
        <f t="shared" si="10"/>
        <v>6.936062944007333</v>
      </c>
      <c r="N66" s="4">
        <v>452.8</v>
      </c>
      <c r="O66" s="4">
        <f t="shared" si="11"/>
        <v>8.647162172484913</v>
      </c>
      <c r="P66" s="20">
        <f t="shared" si="12"/>
        <v>26.03697196547246</v>
      </c>
    </row>
    <row r="67" spans="2:16" ht="15">
      <c r="B67" s="16">
        <v>1989</v>
      </c>
      <c r="C67" s="4">
        <v>5641.6</v>
      </c>
      <c r="D67" s="5">
        <v>453.1</v>
      </c>
      <c r="E67" s="5">
        <f t="shared" si="7"/>
        <v>8.03140952921157</v>
      </c>
      <c r="F67" s="6">
        <v>95.6</v>
      </c>
      <c r="G67" s="6">
        <f t="shared" si="8"/>
        <v>1.6945547362450368</v>
      </c>
      <c r="H67" s="4">
        <v>49.7</v>
      </c>
      <c r="I67" s="4">
        <f t="shared" si="9"/>
        <v>0.8809557572319908</v>
      </c>
      <c r="J67" s="4">
        <v>378</v>
      </c>
      <c r="K67" s="4">
        <v>9</v>
      </c>
      <c r="L67" s="4">
        <f t="shared" si="6"/>
        <v>387</v>
      </c>
      <c r="M67" s="4">
        <f t="shared" si="10"/>
        <v>6.859756097560975</v>
      </c>
      <c r="N67" s="4">
        <v>488</v>
      </c>
      <c r="O67" s="4">
        <f t="shared" si="11"/>
        <v>8.650028360748724</v>
      </c>
      <c r="P67" s="20">
        <f t="shared" si="12"/>
        <v>26.116704480998298</v>
      </c>
    </row>
    <row r="68" spans="2:16" ht="15">
      <c r="B68" s="16">
        <v>1990</v>
      </c>
      <c r="C68" s="4">
        <v>5963.1</v>
      </c>
      <c r="D68" s="5">
        <v>472.1</v>
      </c>
      <c r="E68" s="5">
        <f t="shared" si="7"/>
        <v>7.917023024936693</v>
      </c>
      <c r="F68" s="6">
        <v>94.5</v>
      </c>
      <c r="G68" s="6">
        <f t="shared" si="8"/>
        <v>1.5847461890627357</v>
      </c>
      <c r="H68" s="4">
        <v>50.9</v>
      </c>
      <c r="I68" s="4">
        <f t="shared" si="9"/>
        <v>0.8535828679713571</v>
      </c>
      <c r="J68" s="4">
        <v>402</v>
      </c>
      <c r="K68" s="4">
        <v>10</v>
      </c>
      <c r="L68" s="4">
        <f t="shared" si="6"/>
        <v>412</v>
      </c>
      <c r="M68" s="4">
        <f t="shared" si="10"/>
        <v>6.9091579882946785</v>
      </c>
      <c r="N68" s="4">
        <v>519.1</v>
      </c>
      <c r="O68" s="4">
        <f t="shared" si="11"/>
        <v>8.705203669232446</v>
      </c>
      <c r="P68" s="20">
        <f t="shared" si="12"/>
        <v>25.969713739497912</v>
      </c>
    </row>
    <row r="69" spans="2:16" ht="15">
      <c r="B69" s="16">
        <v>1991</v>
      </c>
      <c r="C69" s="4">
        <v>6158.1</v>
      </c>
      <c r="D69" s="5">
        <v>463.6</v>
      </c>
      <c r="E69" s="5">
        <f t="shared" si="7"/>
        <v>7.52829606534483</v>
      </c>
      <c r="F69" s="6">
        <v>89.2</v>
      </c>
      <c r="G69" s="6">
        <f t="shared" si="8"/>
        <v>1.4484987252561665</v>
      </c>
      <c r="H69" s="4">
        <v>61.8</v>
      </c>
      <c r="I69" s="4">
        <f t="shared" si="9"/>
        <v>1.0035562917133531</v>
      </c>
      <c r="J69" s="4">
        <v>420.6</v>
      </c>
      <c r="K69" s="4">
        <v>11.6</v>
      </c>
      <c r="L69" s="4">
        <f t="shared" si="6"/>
        <v>432.20000000000005</v>
      </c>
      <c r="M69" s="4">
        <f t="shared" si="10"/>
        <v>7.0183985320147455</v>
      </c>
      <c r="N69" s="4">
        <v>544.3</v>
      </c>
      <c r="O69" s="4">
        <f t="shared" si="11"/>
        <v>8.838765203553042</v>
      </c>
      <c r="P69" s="20">
        <f t="shared" si="12"/>
        <v>25.837514817882138</v>
      </c>
    </row>
    <row r="70" spans="2:16" ht="15">
      <c r="B70" s="16">
        <v>1992</v>
      </c>
      <c r="C70" s="4">
        <v>6520.3</v>
      </c>
      <c r="D70" s="5">
        <v>477.5</v>
      </c>
      <c r="E70" s="5">
        <f t="shared" si="7"/>
        <v>7.323282671042743</v>
      </c>
      <c r="F70" s="6">
        <v>102</v>
      </c>
      <c r="G70" s="6">
        <f t="shared" si="8"/>
        <v>1.5643451988405441</v>
      </c>
      <c r="H70" s="4">
        <v>63.3</v>
      </c>
      <c r="I70" s="4">
        <f t="shared" si="9"/>
        <v>0.9708142263392788</v>
      </c>
      <c r="J70" s="4">
        <v>444</v>
      </c>
      <c r="K70" s="4">
        <v>13.1</v>
      </c>
      <c r="L70" s="4">
        <f t="shared" si="6"/>
        <v>457.1</v>
      </c>
      <c r="M70" s="4">
        <f t="shared" si="10"/>
        <v>7.010413631274634</v>
      </c>
      <c r="N70" s="4">
        <v>579.8</v>
      </c>
      <c r="O70" s="4">
        <f t="shared" si="11"/>
        <v>8.892228885173994</v>
      </c>
      <c r="P70" s="20">
        <f t="shared" si="12"/>
        <v>25.761084612671198</v>
      </c>
    </row>
    <row r="71" spans="2:16" ht="15">
      <c r="B71" s="16">
        <v>1993</v>
      </c>
      <c r="C71" s="4">
        <v>6858.6</v>
      </c>
      <c r="D71" s="5">
        <v>507.7</v>
      </c>
      <c r="E71" s="5">
        <f aca="true" t="shared" si="13" ref="E71:E87">100*D71/C71</f>
        <v>7.402385326451462</v>
      </c>
      <c r="F71" s="6">
        <v>122.5</v>
      </c>
      <c r="G71" s="6">
        <f aca="true" t="shared" si="14" ref="G71:G87">100*F71/C71</f>
        <v>1.7860787915901204</v>
      </c>
      <c r="H71" s="4">
        <v>66.4</v>
      </c>
      <c r="I71" s="4">
        <f aca="true" t="shared" si="15" ref="I71:I96">100*H71/C71</f>
        <v>0.9681276062170123</v>
      </c>
      <c r="J71" s="4">
        <v>465.5</v>
      </c>
      <c r="K71" s="4">
        <v>14.1</v>
      </c>
      <c r="L71" s="4">
        <f t="shared" si="6"/>
        <v>479.6</v>
      </c>
      <c r="M71" s="4">
        <f aca="true" t="shared" si="16" ref="M71:M87">100*L71/C71</f>
        <v>6.9926807220132385</v>
      </c>
      <c r="N71" s="4">
        <v>604.7</v>
      </c>
      <c r="O71" s="4">
        <f aca="true" t="shared" si="17" ref="O71:O90">100*N71/C71</f>
        <v>8.816668124690171</v>
      </c>
      <c r="P71" s="20">
        <f aca="true" t="shared" si="18" ref="P71:P87">E71+M71+G71+I71+O71</f>
        <v>25.965940570962005</v>
      </c>
    </row>
    <row r="72" spans="2:16" ht="15">
      <c r="B72" s="16">
        <v>1994</v>
      </c>
      <c r="C72" s="4">
        <v>7287.2</v>
      </c>
      <c r="D72" s="5">
        <v>545.1</v>
      </c>
      <c r="E72" s="5">
        <f t="shared" si="13"/>
        <v>7.480239323745746</v>
      </c>
      <c r="F72" s="6">
        <v>136.3</v>
      </c>
      <c r="G72" s="6">
        <f t="shared" si="14"/>
        <v>1.8704028982325176</v>
      </c>
      <c r="H72" s="4">
        <v>79</v>
      </c>
      <c r="I72" s="4">
        <f t="shared" si="15"/>
        <v>1.0840926556153256</v>
      </c>
      <c r="J72" s="4">
        <v>496.2</v>
      </c>
      <c r="K72" s="4">
        <v>14.5</v>
      </c>
      <c r="L72" s="4">
        <f aca="true" t="shared" si="19" ref="L72:L87">J72+K72</f>
        <v>510.7</v>
      </c>
      <c r="M72" s="4">
        <f t="shared" si="16"/>
        <v>7.008178724338566</v>
      </c>
      <c r="N72" s="4">
        <v>644.2</v>
      </c>
      <c r="O72" s="4">
        <f t="shared" si="17"/>
        <v>8.840158085410035</v>
      </c>
      <c r="P72" s="20">
        <f t="shared" si="18"/>
        <v>26.28307168734219</v>
      </c>
    </row>
    <row r="73" spans="2:16" ht="15">
      <c r="B73" s="16">
        <v>1995</v>
      </c>
      <c r="C73" s="4">
        <v>7639.7</v>
      </c>
      <c r="D73" s="5">
        <v>590.3</v>
      </c>
      <c r="E73" s="5">
        <f t="shared" si="13"/>
        <v>7.726743196722383</v>
      </c>
      <c r="F73" s="6">
        <v>155.9</v>
      </c>
      <c r="G73" s="6">
        <f t="shared" si="14"/>
        <v>2.0406560467034045</v>
      </c>
      <c r="H73" s="4">
        <v>75.6</v>
      </c>
      <c r="I73" s="4">
        <f t="shared" si="15"/>
        <v>0.9895676531800986</v>
      </c>
      <c r="J73" s="4">
        <v>521.9</v>
      </c>
      <c r="K73" s="4">
        <v>13.6</v>
      </c>
      <c r="L73" s="4">
        <f t="shared" si="19"/>
        <v>535.5</v>
      </c>
      <c r="M73" s="4">
        <f t="shared" si="16"/>
        <v>7.009437543359033</v>
      </c>
      <c r="N73" s="4">
        <v>672.1</v>
      </c>
      <c r="O73" s="4">
        <f t="shared" si="17"/>
        <v>8.797465869078628</v>
      </c>
      <c r="P73" s="20">
        <f t="shared" si="18"/>
        <v>26.563870309043548</v>
      </c>
    </row>
    <row r="74" spans="2:16" ht="15">
      <c r="B74" s="16">
        <v>1996</v>
      </c>
      <c r="C74" s="4">
        <v>8073.1</v>
      </c>
      <c r="D74" s="5">
        <v>668.4</v>
      </c>
      <c r="E74" s="5">
        <f t="shared" si="13"/>
        <v>8.27934746256085</v>
      </c>
      <c r="F74" s="6">
        <v>170.5</v>
      </c>
      <c r="G74" s="6">
        <f t="shared" si="14"/>
        <v>2.111952038250486</v>
      </c>
      <c r="H74" s="4">
        <v>72.9</v>
      </c>
      <c r="I74" s="4">
        <f t="shared" si="15"/>
        <v>0.902998848026161</v>
      </c>
      <c r="J74" s="4">
        <v>545.4</v>
      </c>
      <c r="K74" s="4">
        <v>12.5</v>
      </c>
      <c r="L74" s="4">
        <f t="shared" si="19"/>
        <v>557.9</v>
      </c>
      <c r="M74" s="4">
        <f t="shared" si="16"/>
        <v>6.910604352726957</v>
      </c>
      <c r="N74" s="4">
        <v>709.6</v>
      </c>
      <c r="O74" s="4">
        <f t="shared" si="17"/>
        <v>8.789684260073578</v>
      </c>
      <c r="P74" s="20">
        <f t="shared" si="18"/>
        <v>26.99458696163803</v>
      </c>
    </row>
    <row r="75" spans="2:16" ht="15">
      <c r="B75" s="16">
        <v>1997</v>
      </c>
      <c r="C75" s="4">
        <v>8577.6</v>
      </c>
      <c r="D75" s="5">
        <v>749.8</v>
      </c>
      <c r="E75" s="5">
        <f t="shared" si="13"/>
        <v>8.741372878194367</v>
      </c>
      <c r="F75" s="6">
        <v>182.3</v>
      </c>
      <c r="G75" s="6">
        <f t="shared" si="14"/>
        <v>2.125303115090468</v>
      </c>
      <c r="H75" s="4">
        <v>77.8</v>
      </c>
      <c r="I75" s="4">
        <f t="shared" si="15"/>
        <v>0.9070136168625256</v>
      </c>
      <c r="J75" s="4">
        <v>579.4</v>
      </c>
      <c r="K75" s="4">
        <v>10.8</v>
      </c>
      <c r="L75" s="4">
        <f t="shared" si="19"/>
        <v>590.1999999999999</v>
      </c>
      <c r="M75" s="4">
        <f t="shared" si="16"/>
        <v>6.880712553628054</v>
      </c>
      <c r="N75" s="4">
        <v>749.9</v>
      </c>
      <c r="O75" s="4">
        <f t="shared" si="17"/>
        <v>8.742538705465398</v>
      </c>
      <c r="P75" s="20">
        <f t="shared" si="18"/>
        <v>27.396940869240808</v>
      </c>
    </row>
    <row r="76" spans="2:16" ht="15">
      <c r="B76" s="16">
        <v>1998</v>
      </c>
      <c r="C76" s="4">
        <v>9062.8</v>
      </c>
      <c r="D76" s="5">
        <v>831.2</v>
      </c>
      <c r="E76" s="5">
        <f t="shared" si="13"/>
        <v>9.17155845875447</v>
      </c>
      <c r="F76" s="6">
        <v>177.7</v>
      </c>
      <c r="G76" s="6">
        <f t="shared" si="14"/>
        <v>1.9607626782009977</v>
      </c>
      <c r="H76" s="4">
        <v>80.7</v>
      </c>
      <c r="I76" s="4">
        <f t="shared" si="15"/>
        <v>0.890453281546542</v>
      </c>
      <c r="J76" s="4">
        <v>617.4</v>
      </c>
      <c r="K76" s="4">
        <v>10.4</v>
      </c>
      <c r="L76" s="4">
        <f t="shared" si="19"/>
        <v>627.8</v>
      </c>
      <c r="M76" s="4">
        <f t="shared" si="16"/>
        <v>6.927218961027497</v>
      </c>
      <c r="N76" s="4">
        <v>794.9</v>
      </c>
      <c r="O76" s="4">
        <f t="shared" si="17"/>
        <v>8.771019993820895</v>
      </c>
      <c r="P76" s="20">
        <f t="shared" si="18"/>
        <v>27.721013373350402</v>
      </c>
    </row>
    <row r="77" spans="2:16" ht="15">
      <c r="B77" s="16">
        <v>1999</v>
      </c>
      <c r="C77" s="4">
        <v>9631.2</v>
      </c>
      <c r="D77" s="5">
        <v>897.4</v>
      </c>
      <c r="E77" s="5">
        <f t="shared" si="13"/>
        <v>9.317634355012874</v>
      </c>
      <c r="F77" s="6">
        <v>187.6</v>
      </c>
      <c r="G77" s="6">
        <f t="shared" si="14"/>
        <v>1.947836199019852</v>
      </c>
      <c r="H77" s="4">
        <v>83.4</v>
      </c>
      <c r="I77" s="4">
        <f t="shared" si="15"/>
        <v>0.8659357089459256</v>
      </c>
      <c r="J77" s="4">
        <v>654.8</v>
      </c>
      <c r="K77" s="4">
        <v>9.8</v>
      </c>
      <c r="L77" s="4">
        <f t="shared" si="19"/>
        <v>664.5999999999999</v>
      </c>
      <c r="M77" s="4">
        <f t="shared" si="16"/>
        <v>6.900490073926404</v>
      </c>
      <c r="N77" s="4">
        <v>840.4</v>
      </c>
      <c r="O77" s="4">
        <f t="shared" si="17"/>
        <v>8.725807791344796</v>
      </c>
      <c r="P77" s="20">
        <f t="shared" si="18"/>
        <v>27.757704128249852</v>
      </c>
    </row>
    <row r="78" spans="2:16" ht="15">
      <c r="B78" s="16">
        <v>2000</v>
      </c>
      <c r="C78" s="4">
        <v>10251</v>
      </c>
      <c r="D78" s="5">
        <v>999.6</v>
      </c>
      <c r="E78" s="5">
        <f t="shared" si="13"/>
        <v>9.751243781094526</v>
      </c>
      <c r="F78" s="6">
        <v>194.1</v>
      </c>
      <c r="G78" s="6">
        <f t="shared" si="14"/>
        <v>1.8934738074334212</v>
      </c>
      <c r="H78" s="4">
        <v>87.3</v>
      </c>
      <c r="I78" s="4">
        <f t="shared" si="15"/>
        <v>0.8516242317822651</v>
      </c>
      <c r="J78" s="4">
        <v>698.6</v>
      </c>
      <c r="K78" s="4">
        <v>10.8</v>
      </c>
      <c r="L78" s="4">
        <f t="shared" si="19"/>
        <v>709.4</v>
      </c>
      <c r="M78" s="4">
        <f t="shared" si="16"/>
        <v>6.920300458491854</v>
      </c>
      <c r="N78" s="4">
        <v>893.2</v>
      </c>
      <c r="O78" s="4">
        <f t="shared" si="17"/>
        <v>8.713296263779144</v>
      </c>
      <c r="P78" s="20">
        <f t="shared" si="18"/>
        <v>28.129938542581208</v>
      </c>
    </row>
    <row r="79" spans="2:16" ht="15">
      <c r="B79" s="16">
        <v>2001</v>
      </c>
      <c r="C79" s="4">
        <v>10581.9</v>
      </c>
      <c r="D79" s="5">
        <v>996</v>
      </c>
      <c r="E79" s="5">
        <f t="shared" si="13"/>
        <v>9.412298358517846</v>
      </c>
      <c r="F79" s="6">
        <v>137.6</v>
      </c>
      <c r="G79" s="6">
        <f t="shared" si="14"/>
        <v>1.3003335884859997</v>
      </c>
      <c r="H79" s="4">
        <v>85.3</v>
      </c>
      <c r="I79" s="4">
        <f t="shared" si="15"/>
        <v>0.8060934236762775</v>
      </c>
      <c r="J79" s="4">
        <v>723.3</v>
      </c>
      <c r="K79" s="4">
        <v>13.7</v>
      </c>
      <c r="L79" s="4">
        <f t="shared" si="19"/>
        <v>737</v>
      </c>
      <c r="M79" s="4">
        <f t="shared" si="16"/>
        <v>6.964722781353065</v>
      </c>
      <c r="N79" s="4">
        <v>914.3</v>
      </c>
      <c r="O79" s="4">
        <f t="shared" si="17"/>
        <v>8.640225290354284</v>
      </c>
      <c r="P79" s="20">
        <f t="shared" si="18"/>
        <v>27.12367344238747</v>
      </c>
    </row>
    <row r="80" spans="2:16" ht="15">
      <c r="B80" s="16">
        <v>2002</v>
      </c>
      <c r="C80" s="4">
        <v>10929.1</v>
      </c>
      <c r="D80" s="5">
        <v>832.3</v>
      </c>
      <c r="E80" s="5">
        <f t="shared" si="13"/>
        <v>7.615448664574393</v>
      </c>
      <c r="F80" s="6">
        <v>126</v>
      </c>
      <c r="G80" s="6">
        <f t="shared" si="14"/>
        <v>1.1528854159994875</v>
      </c>
      <c r="H80" s="4">
        <v>86.8</v>
      </c>
      <c r="I80" s="4">
        <f t="shared" si="15"/>
        <v>0.7942099532440914</v>
      </c>
      <c r="J80" s="4">
        <v>739.4</v>
      </c>
      <c r="K80" s="4">
        <v>15.8</v>
      </c>
      <c r="L80" s="4">
        <f t="shared" si="19"/>
        <v>755.1999999999999</v>
      </c>
      <c r="M80" s="4">
        <f t="shared" si="16"/>
        <v>6.909992588593754</v>
      </c>
      <c r="N80" s="4">
        <v>923.9</v>
      </c>
      <c r="O80" s="4">
        <f t="shared" si="17"/>
        <v>8.453578062237513</v>
      </c>
      <c r="P80" s="20">
        <f t="shared" si="18"/>
        <v>24.926114684649235</v>
      </c>
    </row>
    <row r="81" spans="2:16" ht="15">
      <c r="B81" s="16">
        <v>2003</v>
      </c>
      <c r="C81" s="4">
        <v>11456.5</v>
      </c>
      <c r="D81" s="5">
        <v>778.6</v>
      </c>
      <c r="E81" s="5">
        <f t="shared" si="13"/>
        <v>6.796141928163052</v>
      </c>
      <c r="F81" s="6">
        <v>175.8</v>
      </c>
      <c r="G81" s="6">
        <f t="shared" si="14"/>
        <v>1.5345000654650198</v>
      </c>
      <c r="H81" s="4">
        <v>90.2</v>
      </c>
      <c r="I81" s="4">
        <f t="shared" si="15"/>
        <v>0.7873259721555449</v>
      </c>
      <c r="J81" s="4">
        <v>763.3</v>
      </c>
      <c r="K81" s="4">
        <v>19.9</v>
      </c>
      <c r="L81" s="4">
        <f t="shared" si="19"/>
        <v>783.1999999999999</v>
      </c>
      <c r="M81" s="4">
        <f t="shared" si="16"/>
        <v>6.836293807009121</v>
      </c>
      <c r="N81" s="4">
        <v>974.3</v>
      </c>
      <c r="O81" s="4">
        <f t="shared" si="17"/>
        <v>8.504342512983895</v>
      </c>
      <c r="P81" s="20">
        <f t="shared" si="18"/>
        <v>24.45860428577663</v>
      </c>
    </row>
    <row r="82" spans="2:16" ht="15">
      <c r="B82" s="16">
        <v>2004</v>
      </c>
      <c r="C82" s="4">
        <v>12217.2</v>
      </c>
      <c r="D82" s="5">
        <v>803</v>
      </c>
      <c r="E82" s="5">
        <f t="shared" si="13"/>
        <v>6.572700782503356</v>
      </c>
      <c r="F82" s="6">
        <v>232.2</v>
      </c>
      <c r="G82" s="6">
        <f t="shared" si="14"/>
        <v>1.9005991552892643</v>
      </c>
      <c r="H82" s="4">
        <v>95.3</v>
      </c>
      <c r="I82" s="4">
        <f t="shared" si="15"/>
        <v>0.7800478014602363</v>
      </c>
      <c r="J82" s="4">
        <v>809</v>
      </c>
      <c r="K82" s="4">
        <v>24.7</v>
      </c>
      <c r="L82" s="4">
        <f t="shared" si="19"/>
        <v>833.7</v>
      </c>
      <c r="M82" s="4">
        <f t="shared" si="16"/>
        <v>6.823985856006286</v>
      </c>
      <c r="N82" s="4">
        <v>1060.3</v>
      </c>
      <c r="O82" s="4">
        <f t="shared" si="17"/>
        <v>8.67874799463052</v>
      </c>
      <c r="P82" s="20">
        <f t="shared" si="18"/>
        <v>24.75608158988966</v>
      </c>
    </row>
    <row r="83" spans="2:16" ht="15">
      <c r="B83" s="16">
        <v>2005</v>
      </c>
      <c r="C83" s="4">
        <v>13039.2</v>
      </c>
      <c r="D83" s="5">
        <v>937.2</v>
      </c>
      <c r="E83" s="5">
        <f t="shared" si="13"/>
        <v>7.187557518866187</v>
      </c>
      <c r="F83" s="6">
        <v>319.5</v>
      </c>
      <c r="G83" s="6">
        <f t="shared" si="14"/>
        <v>2.4503036996134733</v>
      </c>
      <c r="H83" s="4">
        <v>99.4</v>
      </c>
      <c r="I83" s="4">
        <f t="shared" si="15"/>
        <v>0.7623167065464138</v>
      </c>
      <c r="J83" s="4">
        <v>853.4</v>
      </c>
      <c r="K83" s="4">
        <v>24.6</v>
      </c>
      <c r="L83" s="4">
        <f t="shared" si="19"/>
        <v>878</v>
      </c>
      <c r="M83" s="4">
        <f t="shared" si="16"/>
        <v>6.733541935088041</v>
      </c>
      <c r="N83" s="4">
        <v>1173.2</v>
      </c>
      <c r="O83" s="4">
        <f t="shared" si="17"/>
        <v>8.99748450825204</v>
      </c>
      <c r="P83" s="20">
        <f t="shared" si="18"/>
        <v>26.131204368366156</v>
      </c>
    </row>
    <row r="84" spans="2:16" ht="15">
      <c r="B84" s="16">
        <v>2006</v>
      </c>
      <c r="C84" s="4">
        <v>13815.6</v>
      </c>
      <c r="D84" s="5">
        <v>1055.8</v>
      </c>
      <c r="E84" s="5">
        <f t="shared" si="13"/>
        <v>7.642085758128492</v>
      </c>
      <c r="F84" s="6">
        <v>366</v>
      </c>
      <c r="G84" s="6">
        <f t="shared" si="14"/>
        <v>2.64917918874316</v>
      </c>
      <c r="H84" s="4">
        <v>99.2</v>
      </c>
      <c r="I84" s="4">
        <f t="shared" si="15"/>
        <v>0.718028894872463</v>
      </c>
      <c r="J84" s="4">
        <v>905.7</v>
      </c>
      <c r="K84" s="4">
        <v>21.5</v>
      </c>
      <c r="L84" s="4">
        <f t="shared" si="19"/>
        <v>927.2</v>
      </c>
      <c r="M84" s="4">
        <f t="shared" si="16"/>
        <v>6.711253944816005</v>
      </c>
      <c r="N84" s="4">
        <v>1258.2</v>
      </c>
      <c r="O84" s="4">
        <f t="shared" si="17"/>
        <v>9.107096325892469</v>
      </c>
      <c r="P84" s="20">
        <f t="shared" si="18"/>
        <v>26.82764411245259</v>
      </c>
    </row>
    <row r="85" spans="2:16" ht="15">
      <c r="B85" s="16">
        <v>2007</v>
      </c>
      <c r="C85" s="4">
        <v>14474.2</v>
      </c>
      <c r="D85" s="5">
        <v>1170.9</v>
      </c>
      <c r="E85" s="5">
        <f t="shared" si="13"/>
        <v>8.089566262729546</v>
      </c>
      <c r="F85" s="6">
        <v>328.2</v>
      </c>
      <c r="G85" s="6">
        <f t="shared" si="14"/>
        <v>2.267482831520913</v>
      </c>
      <c r="H85" s="4">
        <v>94.6</v>
      </c>
      <c r="I85" s="4">
        <f t="shared" si="15"/>
        <v>0.6535767089027372</v>
      </c>
      <c r="J85" s="4">
        <v>947.3</v>
      </c>
      <c r="K85" s="4">
        <v>18.8</v>
      </c>
      <c r="L85" s="4">
        <f t="shared" si="19"/>
        <v>966.0999999999999</v>
      </c>
      <c r="M85" s="4">
        <f t="shared" si="16"/>
        <v>6.674634867557446</v>
      </c>
      <c r="N85" s="4">
        <v>1321.7</v>
      </c>
      <c r="O85" s="4">
        <f t="shared" si="17"/>
        <v>9.131420043940253</v>
      </c>
      <c r="P85" s="20">
        <f t="shared" si="18"/>
        <v>26.816680714650893</v>
      </c>
    </row>
    <row r="86" spans="2:16" ht="15">
      <c r="B86" s="16">
        <v>2008</v>
      </c>
      <c r="C86" s="4">
        <v>14769.9</v>
      </c>
      <c r="D86" s="5">
        <v>1176.6</v>
      </c>
      <c r="E86" s="5">
        <f t="shared" si="13"/>
        <v>7.966201531493104</v>
      </c>
      <c r="F86" s="6">
        <v>202</v>
      </c>
      <c r="G86" s="6">
        <f t="shared" si="14"/>
        <v>1.3676463618575616</v>
      </c>
      <c r="H86" s="4">
        <v>94</v>
      </c>
      <c r="I86" s="4">
        <f t="shared" si="15"/>
        <v>0.6364294951218357</v>
      </c>
      <c r="J86" s="4">
        <v>974.5</v>
      </c>
      <c r="K86" s="4">
        <v>18.7</v>
      </c>
      <c r="L86" s="4">
        <f t="shared" si="19"/>
        <v>993.2</v>
      </c>
      <c r="M86" s="4">
        <f t="shared" si="16"/>
        <v>6.72448696335114</v>
      </c>
      <c r="N86" s="4">
        <v>1334.1</v>
      </c>
      <c r="O86" s="4">
        <f t="shared" si="17"/>
        <v>9.032559462149372</v>
      </c>
      <c r="P86" s="20">
        <f t="shared" si="18"/>
        <v>25.727323813973012</v>
      </c>
    </row>
    <row r="87" spans="2:16" ht="15">
      <c r="B87" s="16">
        <v>2009</v>
      </c>
      <c r="C87" s="4">
        <v>14478.1</v>
      </c>
      <c r="D87" s="5">
        <v>866.6</v>
      </c>
      <c r="E87" s="5">
        <f t="shared" si="13"/>
        <v>5.98559203210366</v>
      </c>
      <c r="F87" s="6">
        <v>153</v>
      </c>
      <c r="G87" s="6">
        <f t="shared" si="14"/>
        <v>1.0567684986289638</v>
      </c>
      <c r="H87" s="4">
        <v>91.4</v>
      </c>
      <c r="I87" s="4">
        <f t="shared" si="15"/>
        <v>0.6312983057169104</v>
      </c>
      <c r="J87" s="4">
        <v>950.7</v>
      </c>
      <c r="K87" s="4">
        <v>18.6</v>
      </c>
      <c r="L87" s="4">
        <f t="shared" si="19"/>
        <v>969.3000000000001</v>
      </c>
      <c r="M87" s="4">
        <f t="shared" si="16"/>
        <v>6.694939253078788</v>
      </c>
      <c r="N87" s="4">
        <v>1265.8</v>
      </c>
      <c r="O87" s="4">
        <f t="shared" si="17"/>
        <v>8.742859905650603</v>
      </c>
      <c r="P87" s="20">
        <f t="shared" si="18"/>
        <v>23.111457995178924</v>
      </c>
    </row>
    <row r="88" spans="2:16" ht="15">
      <c r="B88" s="16">
        <v>2010</v>
      </c>
      <c r="C88" s="4">
        <v>15049</v>
      </c>
      <c r="D88" s="5">
        <v>943.6</v>
      </c>
      <c r="E88" s="5">
        <f>100*D88/C88</f>
        <v>6.270184065386404</v>
      </c>
      <c r="F88" s="6">
        <v>219.4</v>
      </c>
      <c r="G88" s="6">
        <f>100*F88/C88</f>
        <v>1.457904179679713</v>
      </c>
      <c r="H88" s="4">
        <v>96.8</v>
      </c>
      <c r="I88" s="4">
        <f t="shared" si="15"/>
        <v>0.6432321084457439</v>
      </c>
      <c r="J88" s="4">
        <v>970.9</v>
      </c>
      <c r="K88" s="4">
        <v>17.8</v>
      </c>
      <c r="L88" s="4">
        <f aca="true" t="shared" si="20" ref="L88:L96">J88+K88</f>
        <v>988.6999999999999</v>
      </c>
      <c r="M88" s="4">
        <f>100*L88/C88</f>
        <v>6.5698717522758985</v>
      </c>
      <c r="N88" s="4">
        <v>1306.4</v>
      </c>
      <c r="O88" s="4">
        <f t="shared" si="17"/>
        <v>8.680975480098347</v>
      </c>
      <c r="P88" s="20">
        <f>E88+M88+G88+I88+O88</f>
        <v>23.622167585886107</v>
      </c>
    </row>
    <row r="89" spans="2:16" ht="15">
      <c r="B89" s="16">
        <v>2011</v>
      </c>
      <c r="C89" s="4">
        <v>15599.7</v>
      </c>
      <c r="D89" s="5">
        <v>1130.8</v>
      </c>
      <c r="E89" s="5">
        <f>100*D89/C89</f>
        <v>7.248857349820829</v>
      </c>
      <c r="F89" s="6">
        <v>224</v>
      </c>
      <c r="G89" s="6">
        <f>100*F89/C89</f>
        <v>1.435925049840702</v>
      </c>
      <c r="H89" s="4">
        <v>108.6</v>
      </c>
      <c r="I89" s="4">
        <f t="shared" si="15"/>
        <v>0.6961672339852689</v>
      </c>
      <c r="J89" s="4">
        <v>903.2</v>
      </c>
      <c r="K89" s="4">
        <v>17.9</v>
      </c>
      <c r="L89" s="4">
        <f t="shared" si="20"/>
        <v>921.1</v>
      </c>
      <c r="M89" s="4">
        <f>100*L89/C89</f>
        <v>5.904600729501208</v>
      </c>
      <c r="N89" s="4">
        <v>1366.4</v>
      </c>
      <c r="O89" s="4">
        <f t="shared" si="17"/>
        <v>8.759142804028283</v>
      </c>
      <c r="P89" s="20">
        <f>E89+M89+G89+I89+O89</f>
        <v>24.04469316717629</v>
      </c>
    </row>
    <row r="90" spans="2:16" ht="15">
      <c r="B90" s="16">
        <v>2012</v>
      </c>
      <c r="C90" s="4">
        <v>16254</v>
      </c>
      <c r="D90" s="5">
        <v>1166.4</v>
      </c>
      <c r="E90" s="5">
        <f>100*D90/C90</f>
        <v>7.17607973421927</v>
      </c>
      <c r="F90" s="6">
        <v>274.7</v>
      </c>
      <c r="G90" s="6">
        <f>100*F90/C90</f>
        <v>1.6900455272548296</v>
      </c>
      <c r="H90" s="4">
        <v>115.2</v>
      </c>
      <c r="I90" s="4">
        <f t="shared" si="15"/>
        <v>0.70874861572536</v>
      </c>
      <c r="J90" s="4">
        <v>938</v>
      </c>
      <c r="K90" s="4">
        <v>17.2</v>
      </c>
      <c r="L90" s="4">
        <f t="shared" si="20"/>
        <v>955.2</v>
      </c>
      <c r="M90" s="4">
        <f>100*L90/C90</f>
        <v>5.876707272056109</v>
      </c>
      <c r="N90" s="4">
        <v>1414.7</v>
      </c>
      <c r="O90" s="4">
        <f t="shared" si="17"/>
        <v>8.703703703703704</v>
      </c>
      <c r="P90" s="20">
        <f>E90+M90+G90+I90+O90</f>
        <v>24.155284852959273</v>
      </c>
    </row>
    <row r="91" spans="2:16" ht="15">
      <c r="B91" s="16">
        <v>2013</v>
      </c>
      <c r="C91" s="4">
        <v>16843.2</v>
      </c>
      <c r="D91" s="5">
        <v>1302.9</v>
      </c>
      <c r="E91" s="5">
        <f aca="true" t="shared" si="21" ref="E91:E96">100*D91/C91</f>
        <v>7.735465944713594</v>
      </c>
      <c r="F91" s="6">
        <v>298.4</v>
      </c>
      <c r="G91" s="6">
        <f aca="true" t="shared" si="22" ref="G91:G96">100*F91/C91</f>
        <v>1.771634843735157</v>
      </c>
      <c r="H91" s="4">
        <v>125.5</v>
      </c>
      <c r="I91" s="4">
        <f t="shared" si="15"/>
        <v>0.7451078179918305</v>
      </c>
      <c r="J91" s="4">
        <v>1091.8</v>
      </c>
      <c r="K91" s="4">
        <v>17.7</v>
      </c>
      <c r="L91" s="4">
        <f t="shared" si="20"/>
        <v>1109.5</v>
      </c>
      <c r="M91" s="4">
        <f aca="true" t="shared" si="23" ref="M91:M96">100*L91/C91</f>
        <v>6.587228080174788</v>
      </c>
      <c r="N91" s="4">
        <v>1490.6</v>
      </c>
      <c r="O91" s="4">
        <v>8.672773918581878</v>
      </c>
      <c r="P91" s="20">
        <f aca="true" t="shared" si="24" ref="P91:P96">E91+M91+G91+I91+O91</f>
        <v>25.512210605197247</v>
      </c>
    </row>
    <row r="92" spans="2:16" ht="15">
      <c r="B92" s="16">
        <v>2014</v>
      </c>
      <c r="C92" s="4">
        <v>17550.7</v>
      </c>
      <c r="D92" s="5">
        <v>1403.7</v>
      </c>
      <c r="E92" s="5">
        <f t="shared" si="21"/>
        <v>7.997971590876717</v>
      </c>
      <c r="F92" s="6">
        <v>339.6</v>
      </c>
      <c r="G92" s="6">
        <f t="shared" si="22"/>
        <v>1.9349655569293531</v>
      </c>
      <c r="H92" s="4">
        <v>136.3</v>
      </c>
      <c r="I92" s="4">
        <f t="shared" si="15"/>
        <v>0.7766072008523878</v>
      </c>
      <c r="J92" s="4">
        <v>1140.1</v>
      </c>
      <c r="K92" s="4">
        <v>18.7</v>
      </c>
      <c r="L92" s="4">
        <f t="shared" si="20"/>
        <v>1158.8</v>
      </c>
      <c r="M92" s="4">
        <f t="shared" si="23"/>
        <v>6.6025856518543415</v>
      </c>
      <c r="N92" s="4">
        <v>1541.9</v>
      </c>
      <c r="O92" s="4">
        <v>8.672773918581878</v>
      </c>
      <c r="P92" s="20">
        <f t="shared" si="24"/>
        <v>25.98490391909468</v>
      </c>
    </row>
    <row r="93" spans="2:16" ht="15">
      <c r="B93" s="16">
        <v>2015</v>
      </c>
      <c r="C93" s="4">
        <v>18206</v>
      </c>
      <c r="D93" s="5">
        <v>1532.6</v>
      </c>
      <c r="E93" s="5">
        <f t="shared" si="21"/>
        <v>8.418103921784027</v>
      </c>
      <c r="F93" s="6">
        <v>329.1</v>
      </c>
      <c r="G93" s="6">
        <f t="shared" si="22"/>
        <v>1.8076458310447105</v>
      </c>
      <c r="H93" s="4">
        <v>140.3</v>
      </c>
      <c r="I93" s="4">
        <f t="shared" si="15"/>
        <v>0.7706250686586841</v>
      </c>
      <c r="J93" s="4">
        <v>1190.8</v>
      </c>
      <c r="K93" s="4">
        <v>19.2</v>
      </c>
      <c r="L93" s="4">
        <f t="shared" si="20"/>
        <v>1210</v>
      </c>
      <c r="M93" s="4">
        <f t="shared" si="23"/>
        <v>6.646160606393496</v>
      </c>
      <c r="N93" s="4">
        <v>1598.4</v>
      </c>
      <c r="O93" s="4">
        <v>8.672773918581878</v>
      </c>
      <c r="P93" s="20">
        <f t="shared" si="24"/>
        <v>26.315309346462797</v>
      </c>
    </row>
    <row r="94" spans="2:16" ht="15">
      <c r="B94" s="16">
        <v>2016</v>
      </c>
      <c r="C94" s="4">
        <v>18695.1</v>
      </c>
      <c r="D94" s="5">
        <v>1547.9</v>
      </c>
      <c r="E94" s="5">
        <f t="shared" si="21"/>
        <v>8.27970965654102</v>
      </c>
      <c r="F94" s="6">
        <v>311.9</v>
      </c>
      <c r="G94" s="6">
        <f t="shared" si="22"/>
        <v>1.6683516001519114</v>
      </c>
      <c r="H94" s="4">
        <v>136.5</v>
      </c>
      <c r="I94" s="4">
        <f t="shared" si="15"/>
        <v>0.7301378436060787</v>
      </c>
      <c r="J94" s="4">
        <v>1224.4</v>
      </c>
      <c r="K94" s="4">
        <v>20</v>
      </c>
      <c r="L94" s="4">
        <f t="shared" si="20"/>
        <v>1244.4</v>
      </c>
      <c r="M94" s="4">
        <f t="shared" si="23"/>
        <v>6.656289615995637</v>
      </c>
      <c r="N94" s="4">
        <v>1638.8</v>
      </c>
      <c r="O94" s="4">
        <v>8.672773918581878</v>
      </c>
      <c r="P94" s="20">
        <f t="shared" si="24"/>
        <v>26.007262634876525</v>
      </c>
    </row>
    <row r="95" spans="2:16" ht="15">
      <c r="B95" s="16">
        <v>2017</v>
      </c>
      <c r="C95" s="4">
        <v>19479.6</v>
      </c>
      <c r="D95" s="5">
        <v>1613.6</v>
      </c>
      <c r="E95" s="5">
        <f t="shared" si="21"/>
        <v>8.28353764964373</v>
      </c>
      <c r="F95" s="6">
        <v>245.4</v>
      </c>
      <c r="G95" s="6">
        <f t="shared" si="22"/>
        <v>1.259779461590587</v>
      </c>
      <c r="H95" s="4">
        <v>131.6</v>
      </c>
      <c r="I95" s="4">
        <f t="shared" si="15"/>
        <v>0.6755785539744144</v>
      </c>
      <c r="J95" s="4">
        <v>1284.2</v>
      </c>
      <c r="K95" s="4">
        <v>19.8</v>
      </c>
      <c r="L95" s="4">
        <f t="shared" si="20"/>
        <v>1304</v>
      </c>
      <c r="M95" s="4">
        <f t="shared" si="23"/>
        <v>6.694182632086902</v>
      </c>
      <c r="N95" s="4">
        <v>1724.7</v>
      </c>
      <c r="O95" s="4">
        <v>8.672773918581878</v>
      </c>
      <c r="P95" s="20">
        <f t="shared" si="24"/>
        <v>25.585852215877512</v>
      </c>
    </row>
    <row r="96" spans="2:16" ht="15">
      <c r="B96" s="16">
        <v>2018</v>
      </c>
      <c r="C96" s="4">
        <v>20527.2</v>
      </c>
      <c r="D96" s="5">
        <v>1616.5</v>
      </c>
      <c r="E96" s="5">
        <f t="shared" si="21"/>
        <v>7.874917183054678</v>
      </c>
      <c r="F96" s="6">
        <v>208.8</v>
      </c>
      <c r="G96" s="6">
        <f t="shared" si="22"/>
        <v>1.0171869519466854</v>
      </c>
      <c r="H96" s="4">
        <v>163.6</v>
      </c>
      <c r="I96" s="4">
        <f t="shared" si="15"/>
        <v>0.7969913090923263</v>
      </c>
      <c r="J96" s="4">
        <v>1345.4</v>
      </c>
      <c r="K96" s="4">
        <v>20.4</v>
      </c>
      <c r="L96" s="4">
        <f t="shared" si="20"/>
        <v>1365.8000000000002</v>
      </c>
      <c r="M96" s="4">
        <f t="shared" si="23"/>
        <v>6.653610818816011</v>
      </c>
      <c r="N96" s="4">
        <v>1818.4</v>
      </c>
      <c r="O96" s="4">
        <v>8.672773918581878</v>
      </c>
      <c r="P96" s="20">
        <f t="shared" si="24"/>
        <v>25.01548018149158</v>
      </c>
    </row>
    <row r="97" spans="2:16" ht="15">
      <c r="B97" s="16">
        <v>2019</v>
      </c>
      <c r="C97" s="4">
        <v>21372.6</v>
      </c>
      <c r="D97" s="5">
        <v>1708.6</v>
      </c>
      <c r="E97" s="5">
        <f>100*D97/C97</f>
        <v>7.994347903390323</v>
      </c>
      <c r="F97" s="6">
        <v>217</v>
      </c>
      <c r="G97" s="6">
        <f>100*F97/C97</f>
        <v>1.015318679056362</v>
      </c>
      <c r="H97" s="4">
        <v>174.7</v>
      </c>
      <c r="I97" s="4">
        <f>100*H97/C97</f>
        <v>0.8174017199592002</v>
      </c>
      <c r="J97" s="4">
        <v>1406.2</v>
      </c>
      <c r="K97" s="4">
        <v>20.4</v>
      </c>
      <c r="L97" s="4">
        <f>J97+K97</f>
        <v>1426.6000000000001</v>
      </c>
      <c r="M97" s="4">
        <f>100*L97/C97</f>
        <v>6.674901509409244</v>
      </c>
      <c r="N97" s="4">
        <v>1927</v>
      </c>
      <c r="O97" s="4">
        <v>9.01621702553737</v>
      </c>
      <c r="P97" s="20">
        <f>E97+M97+G97+I97+O97</f>
        <v>25.518186837352502</v>
      </c>
    </row>
    <row r="98" spans="2:16" ht="15">
      <c r="B98" s="16">
        <v>2020</v>
      </c>
      <c r="C98" s="4">
        <v>20893.7</v>
      </c>
      <c r="D98" s="5">
        <v>1679.6</v>
      </c>
      <c r="E98" s="5">
        <f>100*D98/C98</f>
        <v>8.038786811335473</v>
      </c>
      <c r="F98" s="6">
        <v>192.7</v>
      </c>
      <c r="G98" s="6">
        <f>100*F98/C98</f>
        <v>0.9222875795096129</v>
      </c>
      <c r="H98" s="4">
        <v>158</v>
      </c>
      <c r="I98" s="4">
        <f>100*H98/C98</f>
        <v>0.7562088093540158</v>
      </c>
      <c r="J98" s="4">
        <v>1444.6</v>
      </c>
      <c r="K98" s="4">
        <v>19.9</v>
      </c>
      <c r="L98" s="4">
        <f>J98+K98</f>
        <v>1464.5</v>
      </c>
      <c r="M98" s="4">
        <f>100*L98/C98</f>
        <v>7.009289881638963</v>
      </c>
      <c r="N98" s="4">
        <v>1963.6</v>
      </c>
      <c r="O98" s="4">
        <v>9.398048215490794</v>
      </c>
      <c r="P98" s="20">
        <f>E98+M98+G98+I98+O98</f>
        <v>26.124621297328858</v>
      </c>
    </row>
    <row r="100" spans="2:16" s="15" customFormat="1" ht="18" customHeight="1">
      <c r="B100" s="34" t="s">
        <v>17</v>
      </c>
      <c r="C100" s="24"/>
      <c r="D100" s="24"/>
      <c r="E100" s="24"/>
      <c r="F100" s="24"/>
      <c r="G100" s="24"/>
      <c r="H100" s="24"/>
      <c r="I100" s="24"/>
      <c r="J100" s="24"/>
      <c r="K100" s="24"/>
      <c r="L100" s="24"/>
      <c r="M100" s="24"/>
      <c r="N100" s="24"/>
      <c r="O100" s="24"/>
      <c r="P100" s="24"/>
    </row>
    <row r="101" ht="15">
      <c r="B101" s="14" t="s">
        <v>11</v>
      </c>
    </row>
    <row r="102" spans="2:16" s="15" customFormat="1" ht="18" customHeight="1">
      <c r="B102" s="24" t="s">
        <v>13</v>
      </c>
      <c r="C102" s="24"/>
      <c r="D102" s="24"/>
      <c r="E102" s="24"/>
      <c r="F102" s="24"/>
      <c r="G102" s="24"/>
      <c r="H102" s="24"/>
      <c r="I102" s="24"/>
      <c r="J102" s="24"/>
      <c r="K102" s="24"/>
      <c r="L102" s="24"/>
      <c r="M102" s="24"/>
      <c r="N102" s="24"/>
      <c r="O102" s="24"/>
      <c r="P102" s="24"/>
    </row>
    <row r="103" spans="2:16" s="15" customFormat="1" ht="27" customHeight="1">
      <c r="B103" s="25" t="s">
        <v>14</v>
      </c>
      <c r="C103" s="25"/>
      <c r="D103" s="25"/>
      <c r="E103" s="25"/>
      <c r="F103" s="25"/>
      <c r="G103" s="25"/>
      <c r="H103" s="25"/>
      <c r="I103" s="25"/>
      <c r="J103" s="25"/>
      <c r="K103" s="25"/>
      <c r="L103" s="25"/>
      <c r="M103" s="25"/>
      <c r="N103" s="25"/>
      <c r="O103" s="25"/>
      <c r="P103" s="25"/>
    </row>
  </sheetData>
  <sheetProtection/>
  <mergeCells count="12">
    <mergeCell ref="B2:P2"/>
    <mergeCell ref="B3:P3"/>
    <mergeCell ref="D5:E5"/>
    <mergeCell ref="C5:C6"/>
    <mergeCell ref="B5:B6"/>
    <mergeCell ref="F5:G5"/>
    <mergeCell ref="B102:P102"/>
    <mergeCell ref="B103:P103"/>
    <mergeCell ref="B100:P100"/>
    <mergeCell ref="H5:I5"/>
    <mergeCell ref="N5:O5"/>
    <mergeCell ref="L5:M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Shankar</dc:creator>
  <cp:keywords/>
  <dc:description/>
  <cp:lastModifiedBy>Hunter, Lillian</cp:lastModifiedBy>
  <cp:lastPrinted>2019-08-01T14:09:47Z</cp:lastPrinted>
  <dcterms:created xsi:type="dcterms:W3CDTF">2011-03-26T13:28:59Z</dcterms:created>
  <dcterms:modified xsi:type="dcterms:W3CDTF">2022-03-11T19:58:16Z</dcterms:modified>
  <cp:category/>
  <cp:version/>
  <cp:contentType/>
  <cp:contentStatus/>
</cp:coreProperties>
</file>