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455" activeTab="0"/>
  </bookViews>
  <sheets>
    <sheet name="Summary" sheetId="1" r:id="rId1"/>
  </sheets>
  <definedNames>
    <definedName name="_xlnm.Print_Area" localSheetId="0">'Summary'!$A$1:$N$49</definedName>
  </definedNames>
  <calcPr fullCalcOnLoad="1"/>
</workbook>
</file>

<file path=xl/sharedStrings.xml><?xml version="1.0" encoding="utf-8"?>
<sst xmlns="http://schemas.openxmlformats.org/spreadsheetml/2006/main" count="50" uniqueCount="40">
  <si>
    <t>Baseline: Current Law</t>
  </si>
  <si>
    <t>Proposal</t>
  </si>
  <si>
    <t>Fiscal Year ($ billions)</t>
  </si>
  <si>
    <t>Individual Income and Payroll Taxes</t>
  </si>
  <si>
    <t xml:space="preserve">   Total for individual income and payroll taxes</t>
  </si>
  <si>
    <t>Total revenue effect of plan</t>
  </si>
  <si>
    <t>Source: Urban-Brookings Tax Policy Center Microsimulation Model (version 0319-2) and TPC estimates.</t>
  </si>
  <si>
    <t>2021-30</t>
  </si>
  <si>
    <t>2031-40</t>
  </si>
  <si>
    <t>Business Taxes</t>
  </si>
  <si>
    <t>Eliminate tax preferences for fossil fuels</t>
  </si>
  <si>
    <t xml:space="preserve">   Total for business taxes</t>
  </si>
  <si>
    <t>http://www.taxpolicycenter.org</t>
  </si>
  <si>
    <r>
      <t xml:space="preserve">As a share of GDP </t>
    </r>
    <r>
      <rPr>
        <b/>
        <vertAlign val="superscript"/>
        <sz val="11"/>
        <rFont val="Calibri"/>
        <family val="2"/>
      </rPr>
      <t>2</t>
    </r>
  </si>
  <si>
    <r>
      <t xml:space="preserve">2. The GDP forecast is from the Congressional Budget Office (CBO). January 2020. </t>
    </r>
    <r>
      <rPr>
        <i/>
        <sz val="11"/>
        <rFont val="Calibri"/>
        <family val="2"/>
      </rPr>
      <t>Budget and Economic Outlook: 2020 to 2030,</t>
    </r>
    <r>
      <rPr>
        <sz val="11"/>
        <rFont val="Calibri"/>
        <family val="2"/>
      </rPr>
      <t xml:space="preserve"> and long-run supplemental tables.</t>
    </r>
  </si>
  <si>
    <t>Increase the net investment income tax rate from 3.8 percent to 10 percent</t>
  </si>
  <si>
    <t>Triple the above-the-line deduction for educator expenses and index it to inflation</t>
  </si>
  <si>
    <t>Apply the Social Security payroll tax (6.2 percent) to individual earnings above $250,000</t>
  </si>
  <si>
    <t xml:space="preserve">Repeal the 20 percent deduction on pass-through business income </t>
  </si>
  <si>
    <t>Gradually replace current depreciation rules with economic depreciation</t>
  </si>
  <si>
    <t>Tighten the definition of inverted corporations, defining them as corporations owned by 50 percent of the same shareholders after a merger</t>
  </si>
  <si>
    <t>Eliminate the tax deduction for expenses incurred in moving factories abroad</t>
  </si>
  <si>
    <t>Restore top corporate income tax rate to 35 percent</t>
  </si>
  <si>
    <t>Limit the interest deduction to 20 percent of adjusted taxable income</t>
  </si>
  <si>
    <t>Apply the same tax rate on offshore and domestic income and apply a per-country limit on the foreign tax credit</t>
  </si>
  <si>
    <t>Raise the base erosion and anti-abuse rate (BEAT) to 17.5 percent</t>
  </si>
  <si>
    <t>Eliminate the tax preference for foreign-derived intangible income</t>
  </si>
  <si>
    <t>Treat companies managed and controlled in the United States as domestic corporations</t>
  </si>
  <si>
    <t>Tighten rules for classifying independent contractors</t>
  </si>
  <si>
    <t>Estate and Gift/Wealth Taxes</t>
  </si>
  <si>
    <t>Impose an annual wealth tax at rates ranging from 1 percent to 8 percent, and a 40 percent tax on all net wealth under $1 billion and 60 percent over $1 billion for any person who gives up US citizenship</t>
  </si>
  <si>
    <t xml:space="preserve">   Total for estate and gift/wealth taxes</t>
  </si>
  <si>
    <t>Impose a financial transaction tax (FTT) of 0.5 percent on stock trades, 0.1 percent on bond trades, and 0.005 percent on derivative trades</t>
  </si>
  <si>
    <t>Excise/Consumption Taxes</t>
  </si>
  <si>
    <t xml:space="preserve">   Total for excise/consumption taxes</t>
  </si>
  <si>
    <t>1. Baseline is the law currently in place as of March 18, 2020 (including provisions in the The Tax Cuts and Jobs Act and the Consolidated Appropriations Act of 2020). Unless otherwise noted, provisions are assumed effective 01/01/2021. Estimates include microdynamic behavioral responses. For a description of the provisions, see TPC's "An Analysis of Senator Sanders's Tax Proposals" (March 2020).</t>
  </si>
  <si>
    <t>Table T20-0108</t>
  </si>
  <si>
    <t>*</t>
  </si>
  <si>
    <t>.* indicates a positive or negative revenue effect of less than 50 million dollars.</t>
  </si>
  <si>
    <t>Senator Sanders's Tax Plan: Impact on Tax Revenue, Excluding Provisions Dedicated to Finance Medicare for All, 2021-30 by Fiscal Year and Total for FY2031-40 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</si>
</sst>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8">
    <font>
      <sz val="12"/>
      <color theme="1"/>
      <name val="Times New Roman"/>
      <family val="2"/>
    </font>
    <font>
      <sz val="11"/>
      <color indexed="8"/>
      <name val="Calibri"/>
      <family val="2"/>
    </font>
    <font>
      <sz val="10"/>
      <name val="Calibri"/>
      <family val="2"/>
    </font>
    <font>
      <sz val="10"/>
      <name val="Times New Roman"/>
      <family val="1"/>
    </font>
    <font>
      <u val="single"/>
      <sz val="10"/>
      <color indexed="12"/>
      <name val="Arial"/>
      <family val="2"/>
    </font>
    <font>
      <sz val="11"/>
      <name val="Calibri"/>
      <family val="2"/>
    </font>
    <font>
      <b/>
      <vertAlign val="superscript"/>
      <sz val="11"/>
      <name val="Calibri"/>
      <family val="2"/>
    </font>
    <font>
      <i/>
      <sz val="11"/>
      <name val="Calibri"/>
      <family val="2"/>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1"/>
      <name val="Calibri"/>
      <family val="2"/>
    </font>
    <font>
      <b/>
      <sz val="10"/>
      <name val="Calibri"/>
      <family val="2"/>
    </font>
    <font>
      <u val="single"/>
      <sz val="10"/>
      <color indexed="12"/>
      <name val="Calibri"/>
      <family val="2"/>
    </font>
    <font>
      <sz val="11"/>
      <color indexed="8"/>
      <name val="Times New Roman"/>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bottom style="thin"/>
    </border>
    <border>
      <left>
        <color indexed="63"/>
      </left>
      <right>
        <color indexed="63"/>
      </right>
      <top style="thin"/>
      <bottom>
        <color indexed="63"/>
      </bottom>
    </border>
    <border>
      <left/>
      <right/>
      <top style="double"/>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15" fontId="25" fillId="0" borderId="0" xfId="58" applyNumberFormat="1" applyFont="1" applyFill="1" applyAlignment="1">
      <alignment horizontal="left"/>
      <protection/>
    </xf>
    <xf numFmtId="0" fontId="5" fillId="0" borderId="0" xfId="58" applyFont="1" applyFill="1">
      <alignment/>
      <protection/>
    </xf>
    <xf numFmtId="0" fontId="30" fillId="0" borderId="0" xfId="0" applyFont="1" applyAlignment="1">
      <alignment/>
    </xf>
    <xf numFmtId="0" fontId="5" fillId="0" borderId="10" xfId="58" applyFont="1" applyFill="1" applyBorder="1">
      <alignment/>
      <protection/>
    </xf>
    <xf numFmtId="0" fontId="2" fillId="0" borderId="0" xfId="57" applyFont="1">
      <alignment/>
      <protection/>
    </xf>
    <xf numFmtId="15" fontId="26" fillId="0" borderId="0" xfId="58" applyNumberFormat="1" applyFont="1" applyFill="1" applyAlignment="1">
      <alignment horizontal="left" vertical="center"/>
      <protection/>
    </xf>
    <xf numFmtId="0" fontId="26" fillId="0" borderId="0" xfId="58" applyFont="1" applyFill="1" applyAlignment="1">
      <alignment vertical="center"/>
      <protection/>
    </xf>
    <xf numFmtId="0" fontId="27" fillId="0" borderId="0" xfId="52" applyFont="1" applyAlignment="1" applyProtection="1">
      <alignment horizontal="right" vertical="center"/>
      <protection/>
    </xf>
    <xf numFmtId="0" fontId="25" fillId="0" borderId="11" xfId="58" applyFont="1" applyFill="1" applyBorder="1" applyAlignment="1">
      <alignment horizontal="center" vertical="center"/>
      <protection/>
    </xf>
    <xf numFmtId="0" fontId="25" fillId="0" borderId="11" xfId="0" applyFont="1" applyBorder="1" applyAlignment="1">
      <alignment horizontal="left" vertical="center"/>
    </xf>
    <xf numFmtId="0" fontId="30" fillId="0" borderId="0" xfId="0" applyFont="1" applyAlignment="1">
      <alignment vertical="center"/>
    </xf>
    <xf numFmtId="164" fontId="30" fillId="0" borderId="0" xfId="0" applyNumberFormat="1" applyFont="1" applyAlignment="1">
      <alignment vertical="center"/>
    </xf>
    <xf numFmtId="164" fontId="30" fillId="0" borderId="0" xfId="0" applyNumberFormat="1" applyFont="1" applyAlignment="1" quotePrefix="1">
      <alignment vertical="center"/>
    </xf>
    <xf numFmtId="0" fontId="25" fillId="0" borderId="0" xfId="0" applyFont="1" applyAlignment="1">
      <alignment vertical="center"/>
    </xf>
    <xf numFmtId="164" fontId="25" fillId="0" borderId="0" xfId="0" applyNumberFormat="1" applyFont="1" applyAlignment="1">
      <alignment vertical="center"/>
    </xf>
    <xf numFmtId="0" fontId="25" fillId="0" borderId="11" xfId="0" applyFont="1" applyBorder="1" applyAlignment="1">
      <alignment vertical="center"/>
    </xf>
    <xf numFmtId="0" fontId="25" fillId="0" borderId="0" xfId="0" applyFont="1" applyBorder="1" applyAlignment="1">
      <alignment vertical="center"/>
    </xf>
    <xf numFmtId="164" fontId="45" fillId="0" borderId="0" xfId="0" applyNumberFormat="1" applyFont="1" applyAlignment="1">
      <alignment vertical="center"/>
    </xf>
    <xf numFmtId="0" fontId="25" fillId="0" borderId="12" xfId="0" applyFont="1" applyBorder="1" applyAlignment="1">
      <alignment horizontal="left" vertical="center"/>
    </xf>
    <xf numFmtId="164" fontId="25" fillId="0" borderId="12" xfId="0" applyNumberFormat="1" applyFont="1" applyBorder="1" applyAlignment="1">
      <alignment vertical="center"/>
    </xf>
    <xf numFmtId="164" fontId="25" fillId="0" borderId="11" xfId="0" applyNumberFormat="1" applyFont="1" applyBorder="1" applyAlignment="1">
      <alignment vertical="center"/>
    </xf>
    <xf numFmtId="0" fontId="5" fillId="0" borderId="0" xfId="0" applyFont="1" applyFill="1" applyBorder="1" applyAlignment="1">
      <alignment vertical="center"/>
    </xf>
    <xf numFmtId="0" fontId="5" fillId="0" borderId="0" xfId="0" applyFont="1" applyAlignment="1">
      <alignment/>
    </xf>
    <xf numFmtId="0" fontId="47" fillId="0" borderId="0" xfId="0" applyFont="1" applyAlignment="1">
      <alignment/>
    </xf>
    <xf numFmtId="164" fontId="30" fillId="0" borderId="0" xfId="0" applyNumberFormat="1" applyFont="1" applyAlignment="1">
      <alignment vertical="center" wrapText="1"/>
    </xf>
    <xf numFmtId="164" fontId="30" fillId="0" borderId="0" xfId="0" applyNumberFormat="1" applyFont="1" applyAlignment="1">
      <alignment horizontal="right" vertical="center"/>
    </xf>
    <xf numFmtId="0" fontId="30" fillId="0" borderId="0" xfId="0" applyFont="1" applyAlignment="1">
      <alignment horizontal="right" vertical="center"/>
    </xf>
    <xf numFmtId="164" fontId="25" fillId="0" borderId="0" xfId="0" applyNumberFormat="1"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wrapText="1"/>
    </xf>
    <xf numFmtId="0" fontId="47" fillId="0" borderId="0" xfId="0" applyFont="1" applyAlignment="1">
      <alignment vertical="center" wrapText="1"/>
    </xf>
    <xf numFmtId="0" fontId="29" fillId="0" borderId="0" xfId="58" applyFont="1" applyFill="1" applyAlignment="1">
      <alignment horizontal="center" vertical="center"/>
      <protection/>
    </xf>
    <xf numFmtId="0" fontId="25" fillId="0" borderId="13" xfId="58" applyFont="1" applyFill="1" applyBorder="1" applyAlignment="1">
      <alignment horizontal="center" vertical="center" wrapText="1"/>
      <protection/>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58"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5" xfId="56"/>
    <cellStyle name="Normal_Acc and Freeze Options" xfId="57"/>
    <cellStyle name="Normal_Revenue v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showGridLines="0" tabSelected="1" zoomScale="80" zoomScaleNormal="80" zoomScalePageLayoutView="0" workbookViewId="0" topLeftCell="A1">
      <selection activeCell="A4" sqref="A4:N4"/>
    </sheetView>
  </sheetViews>
  <sheetFormatPr defaultColWidth="9.00390625" defaultRowHeight="15.75"/>
  <cols>
    <col min="1" max="1" width="103.00390625" style="0" customWidth="1"/>
    <col min="2" max="11" width="8.375" style="0" customWidth="1"/>
    <col min="12" max="12" width="3.125" style="0" customWidth="1"/>
    <col min="13" max="14" width="8.375" style="0" customWidth="1"/>
  </cols>
  <sheetData>
    <row r="1" spans="1:19" ht="15.75">
      <c r="A1" s="6">
        <v>43908</v>
      </c>
      <c r="B1" s="7"/>
      <c r="C1" s="2"/>
      <c r="D1" s="2"/>
      <c r="E1" s="2"/>
      <c r="F1" s="2"/>
      <c r="G1" s="2"/>
      <c r="H1" s="2"/>
      <c r="I1" s="2"/>
      <c r="J1" s="2"/>
      <c r="K1" s="2"/>
      <c r="L1" s="5"/>
      <c r="M1" s="2"/>
      <c r="N1" s="8" t="s">
        <v>12</v>
      </c>
      <c r="O1" s="3"/>
      <c r="P1" s="3"/>
      <c r="Q1" s="3"/>
      <c r="R1" s="3"/>
      <c r="S1" s="3"/>
    </row>
    <row r="2" spans="1:19" ht="15.75">
      <c r="A2" s="1"/>
      <c r="B2" s="2"/>
      <c r="C2" s="2"/>
      <c r="D2" s="2"/>
      <c r="E2" s="2"/>
      <c r="F2" s="2"/>
      <c r="G2" s="2"/>
      <c r="H2" s="2"/>
      <c r="I2" s="2"/>
      <c r="J2" s="2"/>
      <c r="K2" s="2"/>
      <c r="L2" s="2"/>
      <c r="M2" s="2"/>
      <c r="N2" s="2"/>
      <c r="O2" s="3"/>
      <c r="P2" s="3"/>
      <c r="Q2" s="3"/>
      <c r="R2" s="3"/>
      <c r="S2" s="3"/>
    </row>
    <row r="3" spans="1:19" ht="15.75" customHeight="1">
      <c r="A3" s="32" t="s">
        <v>36</v>
      </c>
      <c r="B3" s="32"/>
      <c r="C3" s="32"/>
      <c r="D3" s="32"/>
      <c r="E3" s="32"/>
      <c r="F3" s="32"/>
      <c r="G3" s="32"/>
      <c r="H3" s="32"/>
      <c r="I3" s="32"/>
      <c r="J3" s="32"/>
      <c r="K3" s="32"/>
      <c r="L3" s="32"/>
      <c r="M3" s="32"/>
      <c r="N3" s="32"/>
      <c r="O3" s="3"/>
      <c r="P3" s="3"/>
      <c r="Q3" s="3"/>
      <c r="R3" s="3"/>
      <c r="S3" s="3"/>
    </row>
    <row r="4" spans="1:19" ht="15.75" customHeight="1">
      <c r="A4" s="32" t="s">
        <v>39</v>
      </c>
      <c r="B4" s="32"/>
      <c r="C4" s="32"/>
      <c r="D4" s="32"/>
      <c r="E4" s="32"/>
      <c r="F4" s="32"/>
      <c r="G4" s="32"/>
      <c r="H4" s="32"/>
      <c r="I4" s="32"/>
      <c r="J4" s="32"/>
      <c r="K4" s="32"/>
      <c r="L4" s="32"/>
      <c r="M4" s="32"/>
      <c r="N4" s="32"/>
      <c r="O4" s="3"/>
      <c r="P4" s="3"/>
      <c r="Q4" s="3"/>
      <c r="R4" s="3"/>
      <c r="S4" s="3"/>
    </row>
    <row r="5" spans="1:19" ht="15.75" customHeight="1">
      <c r="A5" s="32" t="s">
        <v>0</v>
      </c>
      <c r="B5" s="32"/>
      <c r="C5" s="32"/>
      <c r="D5" s="32"/>
      <c r="E5" s="32"/>
      <c r="F5" s="32"/>
      <c r="G5" s="32"/>
      <c r="H5" s="32"/>
      <c r="I5" s="32"/>
      <c r="J5" s="32"/>
      <c r="K5" s="32"/>
      <c r="L5" s="32"/>
      <c r="M5" s="32"/>
      <c r="N5" s="32"/>
      <c r="O5" s="3"/>
      <c r="P5" s="3"/>
      <c r="Q5" s="3"/>
      <c r="R5" s="3"/>
      <c r="S5" s="3"/>
    </row>
    <row r="6" spans="1:19" ht="16.5" thickBot="1">
      <c r="A6" s="4"/>
      <c r="B6" s="4"/>
      <c r="C6" s="4"/>
      <c r="D6" s="4"/>
      <c r="E6" s="4"/>
      <c r="F6" s="4"/>
      <c r="G6" s="4"/>
      <c r="H6" s="4"/>
      <c r="I6" s="4"/>
      <c r="J6" s="4"/>
      <c r="K6" s="4"/>
      <c r="L6" s="4"/>
      <c r="M6" s="4"/>
      <c r="N6" s="4"/>
      <c r="O6" s="3"/>
      <c r="P6" s="3"/>
      <c r="Q6" s="3"/>
      <c r="R6" s="3"/>
      <c r="S6" s="3"/>
    </row>
    <row r="7" spans="1:19" ht="16.5" customHeight="1" thickTop="1">
      <c r="A7" s="33" t="s">
        <v>1</v>
      </c>
      <c r="B7" s="33" t="s">
        <v>2</v>
      </c>
      <c r="C7" s="33"/>
      <c r="D7" s="33"/>
      <c r="E7" s="33"/>
      <c r="F7" s="33"/>
      <c r="G7" s="33"/>
      <c r="H7" s="33"/>
      <c r="I7" s="33"/>
      <c r="J7" s="33"/>
      <c r="K7" s="33"/>
      <c r="L7" s="33"/>
      <c r="M7" s="33"/>
      <c r="N7" s="33"/>
      <c r="O7" s="3"/>
      <c r="P7" s="3"/>
      <c r="Q7" s="3"/>
      <c r="R7" s="3"/>
      <c r="S7" s="3"/>
    </row>
    <row r="8" spans="1:19" ht="15.75">
      <c r="A8" s="34"/>
      <c r="B8" s="36"/>
      <c r="C8" s="36"/>
      <c r="D8" s="36"/>
      <c r="E8" s="36"/>
      <c r="F8" s="36"/>
      <c r="G8" s="36"/>
      <c r="H8" s="36"/>
      <c r="I8" s="36"/>
      <c r="J8" s="36"/>
      <c r="K8" s="36"/>
      <c r="L8" s="36"/>
      <c r="M8" s="36"/>
      <c r="N8" s="36"/>
      <c r="O8" s="3"/>
      <c r="P8" s="3"/>
      <c r="Q8" s="3"/>
      <c r="R8" s="3"/>
      <c r="S8" s="3"/>
    </row>
    <row r="9" spans="1:19" ht="15.75">
      <c r="A9" s="35"/>
      <c r="B9" s="9">
        <v>2021</v>
      </c>
      <c r="C9" s="9">
        <v>2022</v>
      </c>
      <c r="D9" s="9">
        <v>2023</v>
      </c>
      <c r="E9" s="9">
        <v>2024</v>
      </c>
      <c r="F9" s="9">
        <v>2025</v>
      </c>
      <c r="G9" s="9">
        <v>2026</v>
      </c>
      <c r="H9" s="9">
        <v>2027</v>
      </c>
      <c r="I9" s="9">
        <v>2028</v>
      </c>
      <c r="J9" s="9">
        <v>2029</v>
      </c>
      <c r="K9" s="9">
        <v>2030</v>
      </c>
      <c r="L9" s="9"/>
      <c r="M9" s="9" t="s">
        <v>7</v>
      </c>
      <c r="N9" s="9" t="s">
        <v>8</v>
      </c>
      <c r="O9" s="3"/>
      <c r="P9" s="3"/>
      <c r="Q9" s="3"/>
      <c r="R9" s="3"/>
      <c r="S9" s="3"/>
    </row>
    <row r="10" spans="1:19" ht="16.5" customHeight="1">
      <c r="A10" s="10" t="s">
        <v>3</v>
      </c>
      <c r="B10" s="11"/>
      <c r="C10" s="11"/>
      <c r="D10" s="11"/>
      <c r="E10" s="11"/>
      <c r="F10" s="11"/>
      <c r="G10" s="11"/>
      <c r="H10" s="11"/>
      <c r="I10" s="11"/>
      <c r="J10" s="11"/>
      <c r="K10" s="11"/>
      <c r="L10" s="11"/>
      <c r="M10" s="11"/>
      <c r="N10" s="11"/>
      <c r="O10" s="3"/>
      <c r="P10" s="3"/>
      <c r="Q10" s="3"/>
      <c r="R10" s="3"/>
      <c r="S10" s="3"/>
    </row>
    <row r="11" spans="1:19" ht="16.5" customHeight="1">
      <c r="A11" s="11" t="s">
        <v>15</v>
      </c>
      <c r="B11" s="12">
        <v>11.436100000000001</v>
      </c>
      <c r="C11" s="12">
        <v>18.130250000000004</v>
      </c>
      <c r="D11" s="12">
        <v>19.063150000000004</v>
      </c>
      <c r="E11" s="12">
        <v>19.907250000000005</v>
      </c>
      <c r="F11" s="12">
        <v>19.56465</v>
      </c>
      <c r="G11" s="12">
        <v>19.614300000000004</v>
      </c>
      <c r="H11" s="12">
        <v>20.4914</v>
      </c>
      <c r="I11" s="12">
        <v>21.508550000000003</v>
      </c>
      <c r="J11" s="12">
        <v>22.42845</v>
      </c>
      <c r="K11" s="12">
        <v>23.74604421699578</v>
      </c>
      <c r="L11" s="11"/>
      <c r="M11" s="12">
        <f>SUM(B11:K11)</f>
        <v>195.89014421699582</v>
      </c>
      <c r="N11" s="12">
        <v>317.4377303279729</v>
      </c>
      <c r="O11" s="3"/>
      <c r="P11" s="3"/>
      <c r="Q11" s="3"/>
      <c r="R11" s="3"/>
      <c r="S11" s="3"/>
    </row>
    <row r="12" spans="1:19" ht="16.5" customHeight="1">
      <c r="A12" s="11" t="s">
        <v>16</v>
      </c>
      <c r="B12" s="12">
        <v>-0.17939999999999998</v>
      </c>
      <c r="C12" s="12">
        <v>-0.3224</v>
      </c>
      <c r="D12" s="12">
        <v>-0.3428</v>
      </c>
      <c r="E12" s="12">
        <v>-0.35259999999999997</v>
      </c>
      <c r="F12" s="12">
        <v>-0.4206</v>
      </c>
      <c r="G12" s="12">
        <v>-0.46900000000000003</v>
      </c>
      <c r="H12" s="12">
        <v>-0.509</v>
      </c>
      <c r="I12" s="12">
        <v>-0.5126000000000001</v>
      </c>
      <c r="J12" s="12">
        <v>-0.502</v>
      </c>
      <c r="K12" s="12">
        <v>-0.5177411201782898</v>
      </c>
      <c r="L12" s="11"/>
      <c r="M12" s="12">
        <f>SUM(B12:K12)</f>
        <v>-4.128141120178289</v>
      </c>
      <c r="N12" s="12">
        <v>-6.171815810082251</v>
      </c>
      <c r="O12" s="3"/>
      <c r="P12" s="3"/>
      <c r="Q12" s="3"/>
      <c r="R12" s="3"/>
      <c r="S12" s="3"/>
    </row>
    <row r="13" spans="1:19" ht="16.5" customHeight="1">
      <c r="A13" s="11" t="s">
        <v>17</v>
      </c>
      <c r="B13" s="12">
        <v>75.9315</v>
      </c>
      <c r="C13" s="12">
        <v>108.33999999999997</v>
      </c>
      <c r="D13" s="12">
        <v>117.33074999999998</v>
      </c>
      <c r="E13" s="12">
        <v>126.98124999999999</v>
      </c>
      <c r="F13" s="12">
        <v>134.06625</v>
      </c>
      <c r="G13" s="12">
        <v>142.97050000000002</v>
      </c>
      <c r="H13" s="12">
        <v>153.24499999999998</v>
      </c>
      <c r="I13" s="12">
        <v>164.1835</v>
      </c>
      <c r="J13" s="12">
        <v>175.13899999999998</v>
      </c>
      <c r="K13" s="12">
        <v>187.5331322289929</v>
      </c>
      <c r="L13" s="11"/>
      <c r="M13" s="12">
        <f>SUM(B13:K13)</f>
        <v>1385.7208822289927</v>
      </c>
      <c r="N13" s="12">
        <v>2669.072472724715</v>
      </c>
      <c r="O13" s="3"/>
      <c r="P13" s="3"/>
      <c r="Q13" s="3"/>
      <c r="R13" s="3"/>
      <c r="S13" s="3"/>
    </row>
    <row r="14" spans="1:19" ht="16.5" customHeight="1">
      <c r="A14" s="11" t="s">
        <v>18</v>
      </c>
      <c r="B14" s="12">
        <v>36.8355</v>
      </c>
      <c r="C14" s="12">
        <v>59.94535</v>
      </c>
      <c r="D14" s="12">
        <v>64.75944999999999</v>
      </c>
      <c r="E14" s="12">
        <v>69.0085</v>
      </c>
      <c r="F14" s="12">
        <v>24.6442</v>
      </c>
      <c r="G14" s="12">
        <v>0</v>
      </c>
      <c r="H14" s="12">
        <v>0</v>
      </c>
      <c r="I14" s="12">
        <v>0</v>
      </c>
      <c r="J14" s="12">
        <v>0</v>
      </c>
      <c r="K14" s="12">
        <v>0</v>
      </c>
      <c r="L14" s="11"/>
      <c r="M14" s="12">
        <f>SUM(B14:K14)</f>
        <v>255.193</v>
      </c>
      <c r="N14" s="12">
        <v>0</v>
      </c>
      <c r="O14" s="3"/>
      <c r="P14" s="3"/>
      <c r="Q14" s="3"/>
      <c r="R14" s="3"/>
      <c r="S14" s="3"/>
    </row>
    <row r="15" spans="1:19" ht="16.5" customHeight="1">
      <c r="A15" s="11"/>
      <c r="B15" s="11"/>
      <c r="C15" s="11"/>
      <c r="D15" s="11"/>
      <c r="E15" s="11"/>
      <c r="F15" s="11"/>
      <c r="G15" s="11"/>
      <c r="H15" s="11"/>
      <c r="I15" s="11"/>
      <c r="J15" s="11"/>
      <c r="K15" s="11"/>
      <c r="L15" s="11"/>
      <c r="M15" s="11"/>
      <c r="N15" s="11"/>
      <c r="O15" s="3"/>
      <c r="P15" s="3"/>
      <c r="Q15" s="3"/>
      <c r="R15" s="3"/>
      <c r="S15" s="3"/>
    </row>
    <row r="16" spans="1:19" ht="16.5" customHeight="1">
      <c r="A16" s="14" t="s">
        <v>4</v>
      </c>
      <c r="B16" s="15">
        <f>SUM(B11:B14)</f>
        <v>124.02369999999999</v>
      </c>
      <c r="C16" s="15">
        <f aca="true" t="shared" si="0" ref="C16:N16">SUM(C11:C14)</f>
        <v>186.09319999999997</v>
      </c>
      <c r="D16" s="15">
        <f t="shared" si="0"/>
        <v>200.81054999999998</v>
      </c>
      <c r="E16" s="15">
        <f t="shared" si="0"/>
        <v>215.5444</v>
      </c>
      <c r="F16" s="15">
        <f t="shared" si="0"/>
        <v>177.8545</v>
      </c>
      <c r="G16" s="15">
        <f t="shared" si="0"/>
        <v>162.1158</v>
      </c>
      <c r="H16" s="15">
        <f t="shared" si="0"/>
        <v>173.2274</v>
      </c>
      <c r="I16" s="15">
        <f t="shared" si="0"/>
        <v>185.17945</v>
      </c>
      <c r="J16" s="15">
        <f t="shared" si="0"/>
        <v>197.06545</v>
      </c>
      <c r="K16" s="15">
        <f t="shared" si="0"/>
        <v>210.7614353258104</v>
      </c>
      <c r="L16" s="15"/>
      <c r="M16" s="15">
        <f t="shared" si="0"/>
        <v>1832.6758853258102</v>
      </c>
      <c r="N16" s="15">
        <f t="shared" si="0"/>
        <v>2980.3383872426057</v>
      </c>
      <c r="O16" s="3"/>
      <c r="P16" s="3"/>
      <c r="Q16" s="3"/>
      <c r="R16" s="3"/>
      <c r="S16" s="3"/>
    </row>
    <row r="17" spans="1:19" ht="16.5" customHeight="1">
      <c r="A17" s="11"/>
      <c r="B17" s="11"/>
      <c r="C17" s="11"/>
      <c r="D17" s="11"/>
      <c r="E17" s="11"/>
      <c r="F17" s="11"/>
      <c r="G17" s="11"/>
      <c r="H17" s="11"/>
      <c r="I17" s="11"/>
      <c r="J17" s="11"/>
      <c r="K17" s="11"/>
      <c r="L17" s="11"/>
      <c r="M17" s="11"/>
      <c r="N17" s="11"/>
      <c r="O17" s="3"/>
      <c r="P17" s="3"/>
      <c r="Q17" s="3"/>
      <c r="R17" s="3"/>
      <c r="S17" s="3"/>
    </row>
    <row r="18" spans="1:19" ht="16.5" customHeight="1">
      <c r="A18" s="16" t="s">
        <v>9</v>
      </c>
      <c r="B18" s="11"/>
      <c r="C18" s="11"/>
      <c r="D18" s="11"/>
      <c r="E18" s="11"/>
      <c r="F18" s="11"/>
      <c r="G18" s="11"/>
      <c r="H18" s="11"/>
      <c r="I18" s="11"/>
      <c r="J18" s="11"/>
      <c r="K18" s="11"/>
      <c r="L18" s="11"/>
      <c r="M18" s="11"/>
      <c r="N18" s="11"/>
      <c r="O18" s="3"/>
      <c r="P18" s="3"/>
      <c r="Q18" s="3"/>
      <c r="R18" s="3"/>
      <c r="S18" s="3"/>
    </row>
    <row r="19" spans="1:19" ht="16.5" customHeight="1">
      <c r="A19" s="12" t="s">
        <v>19</v>
      </c>
      <c r="B19" s="12">
        <v>212.5</v>
      </c>
      <c r="C19" s="12">
        <v>388.70000000000005</v>
      </c>
      <c r="D19" s="12">
        <v>355.7</v>
      </c>
      <c r="E19" s="12">
        <v>254.20000000000002</v>
      </c>
      <c r="F19" s="12">
        <v>166</v>
      </c>
      <c r="G19" s="12">
        <v>94.5</v>
      </c>
      <c r="H19" s="12">
        <v>29.6</v>
      </c>
      <c r="I19" s="12">
        <v>9.3</v>
      </c>
      <c r="J19" s="12">
        <v>26.7</v>
      </c>
      <c r="K19" s="12">
        <v>49.2</v>
      </c>
      <c r="L19" s="11"/>
      <c r="M19" s="12">
        <f>SUM(B19:K19)</f>
        <v>1586.4</v>
      </c>
      <c r="N19" s="12">
        <v>1037</v>
      </c>
      <c r="O19" s="3"/>
      <c r="P19" s="3"/>
      <c r="Q19" s="3"/>
      <c r="R19" s="3"/>
      <c r="S19" s="3"/>
    </row>
    <row r="20" spans="1:19" ht="16.5" customHeight="1">
      <c r="A20" s="12" t="s">
        <v>10</v>
      </c>
      <c r="B20" s="12">
        <v>2.563441873402336</v>
      </c>
      <c r="C20" s="12">
        <v>3.9059211174659856</v>
      </c>
      <c r="D20" s="12">
        <v>3.772724528347105</v>
      </c>
      <c r="E20" s="12">
        <v>3.747461700502355</v>
      </c>
      <c r="F20" s="12">
        <v>3.513085613790732</v>
      </c>
      <c r="G20" s="12">
        <v>3.0060423208699927</v>
      </c>
      <c r="H20" s="12">
        <v>2.3724200116226926</v>
      </c>
      <c r="I20" s="12">
        <v>2.1289279703800816</v>
      </c>
      <c r="J20" s="12">
        <v>2.113202913468263</v>
      </c>
      <c r="K20" s="12">
        <v>2.00149000203212</v>
      </c>
      <c r="L20" s="11"/>
      <c r="M20" s="12">
        <f aca="true" t="shared" si="1" ref="M20:M28">SUM(B20:K20)</f>
        <v>29.124718051881665</v>
      </c>
      <c r="N20" s="12">
        <v>5.090571168768822</v>
      </c>
      <c r="O20" s="3"/>
      <c r="P20" s="3"/>
      <c r="Q20" s="3"/>
      <c r="R20" s="3"/>
      <c r="S20" s="3"/>
    </row>
    <row r="21" spans="1:19" ht="30">
      <c r="A21" s="25" t="s">
        <v>20</v>
      </c>
      <c r="B21" s="12">
        <v>0.1</v>
      </c>
      <c r="C21" s="12">
        <v>0.5</v>
      </c>
      <c r="D21" s="12">
        <v>0.7</v>
      </c>
      <c r="E21" s="12">
        <v>1.1</v>
      </c>
      <c r="F21" s="12">
        <v>1.5</v>
      </c>
      <c r="G21" s="12">
        <v>1.8</v>
      </c>
      <c r="H21" s="12">
        <v>2.3</v>
      </c>
      <c r="I21" s="12">
        <v>2.8</v>
      </c>
      <c r="J21" s="12">
        <v>3.3</v>
      </c>
      <c r="K21" s="12">
        <v>3.8</v>
      </c>
      <c r="L21" s="11"/>
      <c r="M21" s="12">
        <f t="shared" si="1"/>
        <v>17.900000000000002</v>
      </c>
      <c r="N21" s="12">
        <v>37.099999999999994</v>
      </c>
      <c r="O21" s="3"/>
      <c r="P21" s="3"/>
      <c r="Q21" s="3"/>
      <c r="R21" s="3"/>
      <c r="S21" s="3"/>
    </row>
    <row r="22" spans="1:19" ht="16.5" customHeight="1">
      <c r="A22" s="12" t="s">
        <v>21</v>
      </c>
      <c r="B22" s="26" t="s">
        <v>37</v>
      </c>
      <c r="C22" s="26" t="s">
        <v>37</v>
      </c>
      <c r="D22" s="26" t="s">
        <v>37</v>
      </c>
      <c r="E22" s="26" t="s">
        <v>37</v>
      </c>
      <c r="F22" s="26" t="s">
        <v>37</v>
      </c>
      <c r="G22" s="26" t="s">
        <v>37</v>
      </c>
      <c r="H22" s="26" t="s">
        <v>37</v>
      </c>
      <c r="I22" s="26" t="s">
        <v>37</v>
      </c>
      <c r="J22" s="26" t="s">
        <v>37</v>
      </c>
      <c r="K22" s="26" t="s">
        <v>37</v>
      </c>
      <c r="L22" s="27"/>
      <c r="M22" s="26" t="s">
        <v>37</v>
      </c>
      <c r="N22" s="12">
        <v>-0.4</v>
      </c>
      <c r="O22" s="3"/>
      <c r="P22" s="3"/>
      <c r="Q22" s="3"/>
      <c r="R22" s="3"/>
      <c r="S22" s="3"/>
    </row>
    <row r="23" spans="1:19" ht="16.5" customHeight="1">
      <c r="A23" s="12" t="s">
        <v>22</v>
      </c>
      <c r="B23" s="12">
        <v>78.4</v>
      </c>
      <c r="C23" s="12">
        <v>166.6</v>
      </c>
      <c r="D23" s="12">
        <v>205.2</v>
      </c>
      <c r="E23" s="12">
        <v>222.2</v>
      </c>
      <c r="F23" s="12">
        <v>236.3</v>
      </c>
      <c r="G23" s="12">
        <v>238.8</v>
      </c>
      <c r="H23" s="12">
        <v>239.6</v>
      </c>
      <c r="I23" s="12">
        <v>246</v>
      </c>
      <c r="J23" s="12">
        <v>251.9</v>
      </c>
      <c r="K23" s="12">
        <v>258.1</v>
      </c>
      <c r="L23" s="11"/>
      <c r="M23" s="12">
        <f t="shared" si="1"/>
        <v>2143.1</v>
      </c>
      <c r="N23" s="12">
        <v>3277.4</v>
      </c>
      <c r="O23" s="3"/>
      <c r="P23" s="3"/>
      <c r="Q23" s="3"/>
      <c r="R23" s="3"/>
      <c r="S23" s="3"/>
    </row>
    <row r="24" spans="1:19" ht="16.5" customHeight="1">
      <c r="A24" s="12" t="s">
        <v>23</v>
      </c>
      <c r="B24" s="12">
        <v>21.3</v>
      </c>
      <c r="C24" s="12">
        <v>30.099999999999998</v>
      </c>
      <c r="D24" s="12">
        <v>22.8</v>
      </c>
      <c r="E24" s="12">
        <v>20.4</v>
      </c>
      <c r="F24" s="12">
        <v>20.7</v>
      </c>
      <c r="G24" s="12">
        <v>21.200000000000003</v>
      </c>
      <c r="H24" s="12">
        <v>21.5</v>
      </c>
      <c r="I24" s="12">
        <v>21.900000000000002</v>
      </c>
      <c r="J24" s="12">
        <v>22.4</v>
      </c>
      <c r="K24" s="12">
        <v>22.8</v>
      </c>
      <c r="L24" s="11"/>
      <c r="M24" s="12">
        <f t="shared" si="1"/>
        <v>225.10000000000002</v>
      </c>
      <c r="N24" s="12">
        <v>261.50000000000006</v>
      </c>
      <c r="O24" s="3"/>
      <c r="P24" s="3"/>
      <c r="Q24" s="3"/>
      <c r="R24" s="3"/>
      <c r="S24" s="3"/>
    </row>
    <row r="25" spans="1:19" ht="16.5" customHeight="1">
      <c r="A25" s="11" t="s">
        <v>24</v>
      </c>
      <c r="B25" s="12">
        <v>40.1</v>
      </c>
      <c r="C25" s="12">
        <v>81.7</v>
      </c>
      <c r="D25" s="12">
        <v>93.7</v>
      </c>
      <c r="E25" s="12">
        <v>97.2</v>
      </c>
      <c r="F25" s="12">
        <v>100.8</v>
      </c>
      <c r="G25" s="12">
        <v>89.5</v>
      </c>
      <c r="H25" s="12">
        <v>77.9</v>
      </c>
      <c r="I25" s="12">
        <v>77.5</v>
      </c>
      <c r="J25" s="12">
        <v>80.4</v>
      </c>
      <c r="K25" s="12">
        <v>83.4</v>
      </c>
      <c r="L25" s="11"/>
      <c r="M25" s="12">
        <f t="shared" si="1"/>
        <v>822.1999999999999</v>
      </c>
      <c r="N25" s="12">
        <v>1055.9</v>
      </c>
      <c r="O25" s="3"/>
      <c r="P25" s="3"/>
      <c r="Q25" s="3"/>
      <c r="R25" s="3"/>
      <c r="S25" s="3"/>
    </row>
    <row r="26" spans="1:19" ht="16.5" customHeight="1">
      <c r="A26" s="11" t="s">
        <v>25</v>
      </c>
      <c r="B26" s="13">
        <v>5.3</v>
      </c>
      <c r="C26" s="13">
        <v>11</v>
      </c>
      <c r="D26" s="13">
        <v>12.8</v>
      </c>
      <c r="E26" s="13">
        <v>13.3</v>
      </c>
      <c r="F26" s="13">
        <v>13.8</v>
      </c>
      <c r="G26" s="13">
        <v>12.1</v>
      </c>
      <c r="H26" s="13">
        <v>10.4</v>
      </c>
      <c r="I26" s="13">
        <v>10.3</v>
      </c>
      <c r="J26" s="13">
        <v>10.6</v>
      </c>
      <c r="K26" s="13">
        <v>11</v>
      </c>
      <c r="L26" s="11"/>
      <c r="M26" s="12">
        <f t="shared" si="1"/>
        <v>110.6</v>
      </c>
      <c r="N26" s="13">
        <v>139.8</v>
      </c>
      <c r="O26" s="3"/>
      <c r="P26" s="3"/>
      <c r="Q26" s="3"/>
      <c r="R26" s="3"/>
      <c r="S26" s="3"/>
    </row>
    <row r="27" spans="1:19" ht="16.5" customHeight="1">
      <c r="A27" s="11" t="s">
        <v>26</v>
      </c>
      <c r="B27" s="12">
        <v>10.4</v>
      </c>
      <c r="C27" s="12">
        <v>22.7</v>
      </c>
      <c r="D27" s="12">
        <v>27.4</v>
      </c>
      <c r="E27" s="12">
        <v>28.8</v>
      </c>
      <c r="F27" s="12">
        <v>29.8</v>
      </c>
      <c r="G27" s="12">
        <v>25</v>
      </c>
      <c r="H27" s="12">
        <v>20</v>
      </c>
      <c r="I27" s="12">
        <v>19.4</v>
      </c>
      <c r="J27" s="12">
        <v>20.1</v>
      </c>
      <c r="K27" s="12">
        <v>20.9</v>
      </c>
      <c r="L27" s="11"/>
      <c r="M27" s="12">
        <f t="shared" si="1"/>
        <v>224.5</v>
      </c>
      <c r="N27" s="12">
        <v>264.40000000000003</v>
      </c>
      <c r="O27" s="3"/>
      <c r="P27" s="3"/>
      <c r="Q27" s="3"/>
      <c r="R27" s="3"/>
      <c r="S27" s="3"/>
    </row>
    <row r="28" spans="1:19" ht="16.5" customHeight="1">
      <c r="A28" s="11" t="s">
        <v>27</v>
      </c>
      <c r="B28" s="13">
        <v>0.8</v>
      </c>
      <c r="C28" s="13">
        <v>1.4</v>
      </c>
      <c r="D28" s="13">
        <v>1.5</v>
      </c>
      <c r="E28" s="13">
        <v>1.5</v>
      </c>
      <c r="F28" s="13">
        <v>1.6</v>
      </c>
      <c r="G28" s="13">
        <v>1.6</v>
      </c>
      <c r="H28" s="13">
        <v>1.7</v>
      </c>
      <c r="I28" s="13">
        <v>1.7</v>
      </c>
      <c r="J28" s="13">
        <v>1.8</v>
      </c>
      <c r="K28" s="13">
        <v>1.9</v>
      </c>
      <c r="L28" s="11"/>
      <c r="M28" s="12">
        <f t="shared" si="1"/>
        <v>15.5</v>
      </c>
      <c r="N28" s="13">
        <v>23.8</v>
      </c>
      <c r="O28" s="3"/>
      <c r="P28" s="3"/>
      <c r="Q28" s="3"/>
      <c r="R28" s="3"/>
      <c r="S28" s="3"/>
    </row>
    <row r="29" spans="1:19" ht="16.5" customHeight="1">
      <c r="A29" s="11" t="s">
        <v>28</v>
      </c>
      <c r="B29" s="11">
        <v>0.2</v>
      </c>
      <c r="C29" s="11">
        <v>0.8</v>
      </c>
      <c r="D29" s="11">
        <v>1.4</v>
      </c>
      <c r="E29" s="11">
        <v>1.7</v>
      </c>
      <c r="F29" s="11">
        <v>1.8</v>
      </c>
      <c r="G29" s="11">
        <v>1.8</v>
      </c>
      <c r="H29" s="11">
        <v>1.9</v>
      </c>
      <c r="I29" s="11">
        <v>1.9</v>
      </c>
      <c r="J29" s="11">
        <v>1.9</v>
      </c>
      <c r="K29" s="11">
        <v>2</v>
      </c>
      <c r="L29" s="11"/>
      <c r="M29" s="12">
        <f>SUM(B29:K29)</f>
        <v>15.4</v>
      </c>
      <c r="N29" s="11">
        <v>23.000000000000004</v>
      </c>
      <c r="O29" s="3"/>
      <c r="P29" s="3"/>
      <c r="Q29" s="3"/>
      <c r="R29" s="3"/>
      <c r="S29" s="3"/>
    </row>
    <row r="30" spans="1:19" ht="16.5" customHeight="1">
      <c r="A30" s="11"/>
      <c r="B30" s="11"/>
      <c r="C30" s="11"/>
      <c r="D30" s="11"/>
      <c r="E30" s="11"/>
      <c r="F30" s="11"/>
      <c r="G30" s="11"/>
      <c r="H30" s="11"/>
      <c r="I30" s="11"/>
      <c r="J30" s="11"/>
      <c r="K30" s="11"/>
      <c r="L30" s="11"/>
      <c r="M30" s="12"/>
      <c r="N30" s="11"/>
      <c r="O30" s="3"/>
      <c r="P30" s="3"/>
      <c r="Q30" s="3"/>
      <c r="R30" s="3"/>
      <c r="S30" s="3"/>
    </row>
    <row r="31" spans="1:19" ht="16.5" customHeight="1">
      <c r="A31" s="17" t="s">
        <v>11</v>
      </c>
      <c r="B31" s="18">
        <f aca="true" t="shared" si="2" ref="B31:K31">SUM(B19:B29)</f>
        <v>371.66344187340235</v>
      </c>
      <c r="C31" s="18">
        <f t="shared" si="2"/>
        <v>707.405921117466</v>
      </c>
      <c r="D31" s="18">
        <f t="shared" si="2"/>
        <v>724.972724528347</v>
      </c>
      <c r="E31" s="18">
        <f t="shared" si="2"/>
        <v>644.1474617005023</v>
      </c>
      <c r="F31" s="18">
        <f t="shared" si="2"/>
        <v>575.8130856137906</v>
      </c>
      <c r="G31" s="18">
        <f t="shared" si="2"/>
        <v>489.30604232087006</v>
      </c>
      <c r="H31" s="18">
        <f t="shared" si="2"/>
        <v>407.2724200116226</v>
      </c>
      <c r="I31" s="18">
        <f t="shared" si="2"/>
        <v>392.92892797038</v>
      </c>
      <c r="J31" s="18">
        <f t="shared" si="2"/>
        <v>421.21320291346825</v>
      </c>
      <c r="K31" s="18">
        <f t="shared" si="2"/>
        <v>455.10149000203216</v>
      </c>
      <c r="L31" s="18"/>
      <c r="M31" s="18">
        <f>SUM(M19:M29)</f>
        <v>5189.824718051882</v>
      </c>
      <c r="N31" s="18">
        <f>SUM(N19:N29)</f>
        <v>6124.590571168768</v>
      </c>
      <c r="O31" s="3"/>
      <c r="P31" s="3"/>
      <c r="Q31" s="3"/>
      <c r="R31" s="3"/>
      <c r="S31" s="3"/>
    </row>
    <row r="32" spans="1:19" ht="16.5" customHeight="1">
      <c r="A32" s="17"/>
      <c r="B32" s="18"/>
      <c r="C32" s="18"/>
      <c r="D32" s="18"/>
      <c r="E32" s="18"/>
      <c r="F32" s="18"/>
      <c r="G32" s="18"/>
      <c r="H32" s="18"/>
      <c r="I32" s="18"/>
      <c r="J32" s="18"/>
      <c r="K32" s="18"/>
      <c r="L32" s="18"/>
      <c r="M32" s="18"/>
      <c r="N32" s="18"/>
      <c r="O32" s="3"/>
      <c r="P32" s="3"/>
      <c r="Q32" s="3"/>
      <c r="R32" s="3"/>
      <c r="S32" s="3"/>
    </row>
    <row r="33" spans="1:19" ht="16.5" customHeight="1">
      <c r="A33" s="16" t="s">
        <v>29</v>
      </c>
      <c r="B33" s="11"/>
      <c r="C33" s="11"/>
      <c r="D33" s="11"/>
      <c r="E33" s="11"/>
      <c r="F33" s="11"/>
      <c r="G33" s="11"/>
      <c r="H33" s="11"/>
      <c r="I33" s="11"/>
      <c r="J33" s="11"/>
      <c r="K33" s="11"/>
      <c r="L33" s="11"/>
      <c r="M33" s="11"/>
      <c r="N33" s="11"/>
      <c r="O33" s="3"/>
      <c r="P33" s="3"/>
      <c r="Q33" s="3"/>
      <c r="R33" s="3"/>
      <c r="S33" s="3"/>
    </row>
    <row r="34" spans="1:19" ht="30">
      <c r="A34" s="25" t="s">
        <v>30</v>
      </c>
      <c r="B34" s="12">
        <v>164.56524412425182</v>
      </c>
      <c r="C34" s="12">
        <v>223.28455159516926</v>
      </c>
      <c r="D34" s="12">
        <v>227.1898328477684</v>
      </c>
      <c r="E34" s="12">
        <v>231.98074757852288</v>
      </c>
      <c r="F34" s="12">
        <v>233.28772152743142</v>
      </c>
      <c r="G34" s="12">
        <v>235.69717247182234</v>
      </c>
      <c r="H34" s="12">
        <v>239.6698059072299</v>
      </c>
      <c r="I34" s="12">
        <v>238.12808172875748</v>
      </c>
      <c r="J34" s="12">
        <v>236.81336663086924</v>
      </c>
      <c r="K34" s="12">
        <v>232.1629901702638</v>
      </c>
      <c r="L34" s="11"/>
      <c r="M34" s="12">
        <f>SUM(B34:K34)</f>
        <v>2262.7795145820864</v>
      </c>
      <c r="N34" s="12">
        <v>3680.3831906376995</v>
      </c>
      <c r="O34" s="3"/>
      <c r="P34" s="3"/>
      <c r="Q34" s="3"/>
      <c r="R34" s="3"/>
      <c r="S34" s="3"/>
    </row>
    <row r="35" spans="1:19" ht="16.5" customHeight="1">
      <c r="A35" s="17"/>
      <c r="B35" s="18"/>
      <c r="C35" s="18"/>
      <c r="D35" s="18"/>
      <c r="E35" s="18"/>
      <c r="F35" s="18"/>
      <c r="G35" s="18"/>
      <c r="H35" s="18"/>
      <c r="I35" s="18"/>
      <c r="J35" s="18"/>
      <c r="K35" s="18"/>
      <c r="L35" s="18"/>
      <c r="M35" s="18"/>
      <c r="N35" s="18"/>
      <c r="O35" s="3"/>
      <c r="P35" s="3"/>
      <c r="Q35" s="3"/>
      <c r="R35" s="3"/>
      <c r="S35" s="3"/>
    </row>
    <row r="36" spans="1:19" ht="16.5" customHeight="1">
      <c r="A36" s="17" t="s">
        <v>31</v>
      </c>
      <c r="B36" s="18">
        <f>B34</f>
        <v>164.56524412425182</v>
      </c>
      <c r="C36" s="18">
        <f aca="true" t="shared" si="3" ref="C36:N36">C34</f>
        <v>223.28455159516926</v>
      </c>
      <c r="D36" s="18">
        <f t="shared" si="3"/>
        <v>227.1898328477684</v>
      </c>
      <c r="E36" s="18">
        <f t="shared" si="3"/>
        <v>231.98074757852288</v>
      </c>
      <c r="F36" s="18">
        <f t="shared" si="3"/>
        <v>233.28772152743142</v>
      </c>
      <c r="G36" s="18">
        <f t="shared" si="3"/>
        <v>235.69717247182234</v>
      </c>
      <c r="H36" s="18">
        <f t="shared" si="3"/>
        <v>239.6698059072299</v>
      </c>
      <c r="I36" s="18">
        <f t="shared" si="3"/>
        <v>238.12808172875748</v>
      </c>
      <c r="J36" s="18">
        <f t="shared" si="3"/>
        <v>236.81336663086924</v>
      </c>
      <c r="K36" s="18">
        <f t="shared" si="3"/>
        <v>232.1629901702638</v>
      </c>
      <c r="L36" s="18"/>
      <c r="M36" s="18">
        <f t="shared" si="3"/>
        <v>2262.7795145820864</v>
      </c>
      <c r="N36" s="18">
        <f t="shared" si="3"/>
        <v>3680.3831906376995</v>
      </c>
      <c r="O36" s="3"/>
      <c r="P36" s="3"/>
      <c r="Q36" s="3"/>
      <c r="R36" s="3"/>
      <c r="S36" s="3"/>
    </row>
    <row r="37" spans="1:19" ht="16.5" customHeight="1">
      <c r="A37" s="17"/>
      <c r="B37" s="18"/>
      <c r="C37" s="18"/>
      <c r="D37" s="18"/>
      <c r="E37" s="18"/>
      <c r="F37" s="18"/>
      <c r="G37" s="18"/>
      <c r="H37" s="18"/>
      <c r="I37" s="18"/>
      <c r="J37" s="18"/>
      <c r="K37" s="18"/>
      <c r="L37" s="18"/>
      <c r="M37" s="18"/>
      <c r="N37" s="18"/>
      <c r="O37" s="3"/>
      <c r="P37" s="3"/>
      <c r="Q37" s="3"/>
      <c r="R37" s="3"/>
      <c r="S37" s="3"/>
    </row>
    <row r="38" spans="1:19" ht="16.5" customHeight="1">
      <c r="A38" s="16" t="s">
        <v>33</v>
      </c>
      <c r="B38" s="11"/>
      <c r="C38" s="11"/>
      <c r="D38" s="11"/>
      <c r="E38" s="11"/>
      <c r="F38" s="11"/>
      <c r="G38" s="11"/>
      <c r="H38" s="11"/>
      <c r="I38" s="11"/>
      <c r="J38" s="11"/>
      <c r="K38" s="11"/>
      <c r="L38" s="11"/>
      <c r="M38" s="11"/>
      <c r="N38" s="11"/>
      <c r="O38" s="3"/>
      <c r="P38" s="3"/>
      <c r="Q38" s="3"/>
      <c r="R38" s="3"/>
      <c r="S38" s="3"/>
    </row>
    <row r="39" spans="1:19" ht="30">
      <c r="A39" s="25" t="s">
        <v>32</v>
      </c>
      <c r="B39" s="12">
        <v>-79.91206741338323</v>
      </c>
      <c r="C39" s="12">
        <v>-66.63091216291157</v>
      </c>
      <c r="D39" s="12">
        <v>-25.767096362171834</v>
      </c>
      <c r="E39" s="12">
        <v>61.87692182583189</v>
      </c>
      <c r="F39" s="12">
        <v>115.09363880038609</v>
      </c>
      <c r="G39" s="12">
        <v>122.76624329627364</v>
      </c>
      <c r="H39" s="12">
        <v>123.20141337410337</v>
      </c>
      <c r="I39" s="12">
        <v>124.39483037291188</v>
      </c>
      <c r="J39" s="12">
        <v>125.63291079869856</v>
      </c>
      <c r="K39" s="12">
        <v>126.92392401590709</v>
      </c>
      <c r="L39" s="11"/>
      <c r="M39" s="12">
        <f>SUM(B39:K39)</f>
        <v>627.5798065456459</v>
      </c>
      <c r="N39" s="12">
        <v>1336.6422089616703</v>
      </c>
      <c r="O39" s="3"/>
      <c r="P39" s="3"/>
      <c r="Q39" s="3"/>
      <c r="R39" s="3"/>
      <c r="S39" s="3"/>
    </row>
    <row r="40" spans="1:19" ht="16.5" customHeight="1">
      <c r="A40" s="17"/>
      <c r="B40" s="18"/>
      <c r="C40" s="18"/>
      <c r="D40" s="18"/>
      <c r="E40" s="18"/>
      <c r="F40" s="18"/>
      <c r="G40" s="18"/>
      <c r="H40" s="18"/>
      <c r="I40" s="18"/>
      <c r="J40" s="18"/>
      <c r="K40" s="18"/>
      <c r="L40" s="18"/>
      <c r="M40" s="18"/>
      <c r="N40" s="18"/>
      <c r="O40" s="3"/>
      <c r="P40" s="3"/>
      <c r="Q40" s="3"/>
      <c r="R40" s="3"/>
      <c r="S40" s="3"/>
    </row>
    <row r="41" spans="1:19" ht="16.5" customHeight="1">
      <c r="A41" s="17" t="s">
        <v>34</v>
      </c>
      <c r="B41" s="18">
        <f>B39</f>
        <v>-79.91206741338323</v>
      </c>
      <c r="C41" s="18">
        <f aca="true" t="shared" si="4" ref="C41:N41">C39</f>
        <v>-66.63091216291157</v>
      </c>
      <c r="D41" s="18">
        <f t="shared" si="4"/>
        <v>-25.767096362171834</v>
      </c>
      <c r="E41" s="18">
        <f t="shared" si="4"/>
        <v>61.87692182583189</v>
      </c>
      <c r="F41" s="18">
        <f t="shared" si="4"/>
        <v>115.09363880038609</v>
      </c>
      <c r="G41" s="18">
        <f t="shared" si="4"/>
        <v>122.76624329627364</v>
      </c>
      <c r="H41" s="18">
        <f t="shared" si="4"/>
        <v>123.20141337410337</v>
      </c>
      <c r="I41" s="18">
        <f t="shared" si="4"/>
        <v>124.39483037291188</v>
      </c>
      <c r="J41" s="18">
        <f t="shared" si="4"/>
        <v>125.63291079869856</v>
      </c>
      <c r="K41" s="18">
        <f t="shared" si="4"/>
        <v>126.92392401590709</v>
      </c>
      <c r="L41" s="18"/>
      <c r="M41" s="18">
        <f t="shared" si="4"/>
        <v>627.5798065456459</v>
      </c>
      <c r="N41" s="18">
        <f t="shared" si="4"/>
        <v>1336.6422089616703</v>
      </c>
      <c r="O41" s="3"/>
      <c r="P41" s="3"/>
      <c r="Q41" s="3"/>
      <c r="R41" s="3"/>
      <c r="S41" s="3"/>
    </row>
    <row r="42" spans="1:19" ht="16.5" customHeight="1">
      <c r="A42" s="11"/>
      <c r="B42" s="11"/>
      <c r="C42" s="11"/>
      <c r="D42" s="11"/>
      <c r="E42" s="11"/>
      <c r="F42" s="11"/>
      <c r="G42" s="11"/>
      <c r="H42" s="11"/>
      <c r="I42" s="11"/>
      <c r="J42" s="11"/>
      <c r="K42" s="11"/>
      <c r="L42" s="11"/>
      <c r="M42" s="11"/>
      <c r="N42" s="11"/>
      <c r="O42" s="3"/>
      <c r="P42" s="3"/>
      <c r="Q42" s="3"/>
      <c r="R42" s="3"/>
      <c r="S42" s="3"/>
    </row>
    <row r="43" spans="1:14" s="24" customFormat="1" ht="15">
      <c r="A43" s="19" t="s">
        <v>5</v>
      </c>
      <c r="B43" s="20">
        <v>580.3403185842709</v>
      </c>
      <c r="C43" s="20">
        <v>1050.1527605497238</v>
      </c>
      <c r="D43" s="20">
        <v>1127.2060110139437</v>
      </c>
      <c r="E43" s="20">
        <v>1153.5495311048571</v>
      </c>
      <c r="F43" s="20">
        <v>1102.048945941608</v>
      </c>
      <c r="G43" s="20">
        <v>1009.8852580889661</v>
      </c>
      <c r="H43" s="20">
        <v>943.3710392929559</v>
      </c>
      <c r="I43" s="20">
        <v>940.6312900720494</v>
      </c>
      <c r="J43" s="20">
        <v>980.724930343036</v>
      </c>
      <c r="K43" s="20">
        <v>1024.9498395140135</v>
      </c>
      <c r="L43" s="20"/>
      <c r="M43" s="20">
        <v>9912.859924505425</v>
      </c>
      <c r="N43" s="20">
        <v>14121.954358010744</v>
      </c>
    </row>
    <row r="44" spans="1:14" s="24" customFormat="1" ht="17.25">
      <c r="A44" s="10" t="s">
        <v>13</v>
      </c>
      <c r="B44" s="21">
        <v>2.5200413330334404</v>
      </c>
      <c r="C44" s="21">
        <v>4.390913221205961</v>
      </c>
      <c r="D44" s="21">
        <v>4.543536664170034</v>
      </c>
      <c r="E44" s="21">
        <v>4.484384171425017</v>
      </c>
      <c r="F44" s="21">
        <v>4.1348491745361935</v>
      </c>
      <c r="G44" s="21">
        <v>3.6569508359036265</v>
      </c>
      <c r="H44" s="21">
        <v>3.292398838840456</v>
      </c>
      <c r="I44" s="21">
        <v>3.163178710867809</v>
      </c>
      <c r="J44" s="21">
        <v>3.179021424195981</v>
      </c>
      <c r="K44" s="21">
        <v>3.2026579909884147</v>
      </c>
      <c r="L44" s="21"/>
      <c r="M44" s="21">
        <v>3.6312265442291785</v>
      </c>
      <c r="N44" s="21">
        <v>3.605298534084949</v>
      </c>
    </row>
    <row r="45" spans="1:14" s="24" customFormat="1" ht="15">
      <c r="A45" s="29" t="s">
        <v>38</v>
      </c>
      <c r="B45" s="28"/>
      <c r="C45" s="28"/>
      <c r="D45" s="28"/>
      <c r="E45" s="28"/>
      <c r="F45" s="28"/>
      <c r="G45" s="28"/>
      <c r="H45" s="28"/>
      <c r="I45" s="28"/>
      <c r="J45" s="28"/>
      <c r="K45" s="28"/>
      <c r="L45" s="28"/>
      <c r="M45" s="28"/>
      <c r="N45" s="28"/>
    </row>
    <row r="46" spans="1:14" s="24" customFormat="1" ht="15">
      <c r="A46" s="22" t="s">
        <v>6</v>
      </c>
      <c r="B46" s="23"/>
      <c r="C46" s="23"/>
      <c r="D46" s="23"/>
      <c r="E46" s="23"/>
      <c r="F46" s="23"/>
      <c r="G46" s="23"/>
      <c r="H46" s="23"/>
      <c r="I46" s="23"/>
      <c r="J46" s="23"/>
      <c r="K46" s="23"/>
      <c r="L46" s="23"/>
      <c r="M46" s="23"/>
      <c r="N46" s="23"/>
    </row>
    <row r="47" spans="1:14" ht="29.25" customHeight="1">
      <c r="A47" s="30" t="s">
        <v>35</v>
      </c>
      <c r="B47" s="31"/>
      <c r="C47" s="31"/>
      <c r="D47" s="31"/>
      <c r="E47" s="31"/>
      <c r="F47" s="31"/>
      <c r="G47" s="31"/>
      <c r="H47" s="31"/>
      <c r="I47" s="31"/>
      <c r="J47" s="31"/>
      <c r="K47" s="31"/>
      <c r="L47" s="31"/>
      <c r="M47" s="31"/>
      <c r="N47" s="31"/>
    </row>
    <row r="48" spans="1:14" ht="15.75">
      <c r="A48" s="30" t="s">
        <v>14</v>
      </c>
      <c r="B48" s="31"/>
      <c r="C48" s="31"/>
      <c r="D48" s="31"/>
      <c r="E48" s="31"/>
      <c r="F48" s="31"/>
      <c r="G48" s="31"/>
      <c r="H48" s="31"/>
      <c r="I48" s="31"/>
      <c r="J48" s="31"/>
      <c r="K48" s="31"/>
      <c r="L48" s="31"/>
      <c r="M48" s="31"/>
      <c r="N48" s="31"/>
    </row>
  </sheetData>
  <sheetProtection/>
  <mergeCells count="7">
    <mergeCell ref="A48:N48"/>
    <mergeCell ref="A47:N47"/>
    <mergeCell ref="A3:N3"/>
    <mergeCell ref="A4:N4"/>
    <mergeCell ref="A5:N5"/>
    <mergeCell ref="A7:A9"/>
    <mergeCell ref="B7:N8"/>
  </mergeCells>
  <hyperlinks>
    <hyperlink ref="N1" r:id="rId1" display="http://www.taxpolicycenter.org"/>
  </hyperlinks>
  <printOptions horizontalCentered="1"/>
  <pageMargins left="0.35" right="0.35" top="0.35" bottom="0.35" header="0.3" footer="0.3"/>
  <pageSetup fitToHeight="1" fitToWidth="1" horizontalDpi="600" verticalDpi="600" orientation="landscape"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Zwiefel, Noah</cp:lastModifiedBy>
  <cp:lastPrinted>2020-03-05T16:30:42Z</cp:lastPrinted>
  <dcterms:created xsi:type="dcterms:W3CDTF">2016-02-15T22:40:37Z</dcterms:created>
  <dcterms:modified xsi:type="dcterms:W3CDTF">2020-03-19T15:34:20Z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