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9980" windowHeight="8070" activeTab="0"/>
  </bookViews>
  <sheets>
    <sheet name="Summary" sheetId="1" r:id="rId1"/>
  </sheets>
  <definedNames/>
  <calcPr fullCalcOnLoad="1"/>
</workbook>
</file>

<file path=xl/sharedStrings.xml><?xml version="1.0" encoding="utf-8"?>
<sst xmlns="http://schemas.openxmlformats.org/spreadsheetml/2006/main" count="39" uniqueCount="21">
  <si>
    <t>PRELIMINARY RESULTS</t>
  </si>
  <si>
    <t>http://www.taxpolicycenter.org</t>
  </si>
  <si>
    <t>Year</t>
  </si>
  <si>
    <r>
      <t>Fiscal Year Revenue</t>
    </r>
    <r>
      <rPr>
        <b/>
        <vertAlign val="superscript"/>
        <sz val="10"/>
        <rFont val="Calibri"/>
        <family val="2"/>
      </rPr>
      <t>2</t>
    </r>
  </si>
  <si>
    <t>Calendar Year Liability</t>
  </si>
  <si>
    <t xml:space="preserve">(2) Estimates assume a 75-25 fiscal split, i.e. fiscal year revenue is estimated to be 25 percent of revenue from the previous calendar year plus 75 percent of revenue from the current calendar year. </t>
  </si>
  <si>
    <t>Source: Urban-Brookings Tax Policy Center Microsimulation Model (version 0515-v3).</t>
  </si>
  <si>
    <t>(1) Baseline is current law. The revenue estimates do not include any dynamic responses.</t>
  </si>
  <si>
    <r>
      <t xml:space="preserve">Limit the Tax Value of Individual Retirement Arrangements and Defined Contribution Retirement Plans' Individual Deductions or Employer Exclusions for Income Tax Purpose to a Specified Percentage: </t>
    </r>
    <r>
      <rPr>
        <b/>
        <vertAlign val="superscript"/>
        <sz val="10"/>
        <rFont val="Calibri"/>
        <family val="2"/>
      </rPr>
      <t>3</t>
    </r>
  </si>
  <si>
    <t>Revenue Estimates for Alternative Proposals to the Current Law Individual Retirement Arrangements and Defined Contribution</t>
  </si>
  <si>
    <r>
      <t xml:space="preserve">Retirement Plans' Individual Deductions or Employer Exclusions for Income Tax Purpose ($ billions), 2016-2025 </t>
    </r>
    <r>
      <rPr>
        <b/>
        <vertAlign val="superscript"/>
        <sz val="12"/>
        <rFont val="Calibri"/>
        <family val="2"/>
      </rPr>
      <t>1</t>
    </r>
  </si>
  <si>
    <t>2016-2025</t>
  </si>
  <si>
    <t>15 Percent</t>
  </si>
  <si>
    <t>20 Percent</t>
  </si>
  <si>
    <t>25 Percent</t>
  </si>
  <si>
    <t>(3) The proposal would limit the federal income tax value of specified deductions or exclusions from taxable income. This limitation would reduce the value of these deductions and exclusions otherwise lowering taxable income in the 25-precent, 28-percent, 33-percent, 35-percent, or 39.6-percent tax brackets under the current law to 15, 20 or 25 percent. A similar limitation would apply under the alternative minimum tax as well. The income deductions and exclusions limited by this provision would include individual and employer contributions to Individual Retirement Arrangements and defined contribution retirement plans. The proposal would be effective for taxable years beginning after December 31, 2015.</t>
  </si>
  <si>
    <r>
      <t xml:space="preserve">Limit the Tax Value of Individual Retirement Arrangements and Defined Contribution Retirement Plans' Individual Deductions or Employer Exclusions for Income Tax Purpose to a Specified Percentage and Introduce a Refundable Tax Credit to Increase the Tax Value of These Deductions and Exclusions to This Specified Percentage: </t>
    </r>
    <r>
      <rPr>
        <b/>
        <vertAlign val="superscript"/>
        <sz val="10"/>
        <rFont val="Calibri"/>
        <family val="2"/>
      </rPr>
      <t>5</t>
    </r>
  </si>
  <si>
    <r>
      <t>Limit the Tax Value of Individual Retirement Arrangements and Defined Contribution Retirement Plans' Individual Deductions or Employer Exclusions for Income Tax Purpose to a Specified Percentage and Introduce a Non-refundable Tax Credit to Potentially Increase the Tax Value of These Deductions and Exclusions to This Specified Percentage:</t>
    </r>
    <r>
      <rPr>
        <b/>
        <vertAlign val="superscript"/>
        <sz val="10"/>
        <rFont val="Calibri"/>
        <family val="2"/>
      </rPr>
      <t xml:space="preserve"> 4</t>
    </r>
  </si>
  <si>
    <t>(4) The proposal would limit the federal income tax value of specified deductions or exclusions from taxable income. This limitation would reduce the value of these deductions and exclusions otherwise lowering taxable income in the 25-precent, 28-percent, 33-percent, 35-percent, or 39.6-percent tax brackets under the current law to 15, 20 or 25 percent. A similar limitation would apply under the alternative minimum tax as well. In addition, the proposal would introduce a non-refundable tax credit to potentially increase the tax value of these deductions and exclusions otherwise lowering taxable income in the 10-percent and 15-percent tax brackets to 15, 20 or 25 percent. This credit would be an alternative to the existing Retirement Savings Contributions Credit. The income deductions and exclusions limited by this provision would include individual and employer contributions to Individual Retirement Arrangements and defined contribution retirement plans. The proposal would be effective for taxable years beginning after December 31, 2015.</t>
  </si>
  <si>
    <t>(5) The proposal would limit the federal income tax value of specified deductions or exclusions from taxable income. This limitation would reduce the value of these deductions and exclusions otherwise lowering taxable income in the 25-precent, 28-percent, 33-percent, 35-percent, or 39.6-percent tax brackets under the current law to 15, 20 or 25 percent. A similar limitation would apply under the alternative minimum tax as well. In addition, the proposal would introduce a refundable tax credit to increase the tax value of these deductions and exclusions otherwise lowering taxable income in the 10-percent and 15-percent tax brackets to 15, 20 or 25 percent. This credit would be an alternative to the existing Retirement Savings Contributions Credit. The income deductions and exclusions limited by this provision would include individual and employer contributions to Individual Retirement Arrangements and defined contribution retirement plans. The proposal would be effective for taxable years beginning after December 31, 2015.</t>
  </si>
  <si>
    <t>T15-0156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</si>
</sst>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6">
    <font>
      <sz val="11"/>
      <color theme="1"/>
      <name val="Calibri"/>
      <family val="2"/>
    </font>
    <font>
      <sz val="11"/>
      <color indexed="8"/>
      <name val="Calibri"/>
      <family val="2"/>
    </font>
    <font>
      <sz val="10"/>
      <name val="Arial"/>
      <family val="2"/>
    </font>
    <font>
      <b/>
      <sz val="10"/>
      <name val="Calibri"/>
      <family val="2"/>
    </font>
    <font>
      <u val="single"/>
      <sz val="10"/>
      <color indexed="12"/>
      <name val="Arial"/>
      <family val="2"/>
    </font>
    <font>
      <u val="single"/>
      <sz val="10"/>
      <color indexed="12"/>
      <name val="Calibri"/>
      <family val="2"/>
    </font>
    <font>
      <b/>
      <sz val="12"/>
      <name val="Calibri"/>
      <family val="2"/>
    </font>
    <font>
      <b/>
      <vertAlign val="superscript"/>
      <sz val="12"/>
      <name val="Calibri"/>
      <family val="2"/>
    </font>
    <font>
      <sz val="10"/>
      <name val="Times New Roman"/>
      <family val="1"/>
    </font>
    <font>
      <sz val="10"/>
      <name val="Calibri"/>
      <family val="2"/>
    </font>
    <font>
      <b/>
      <vertAlign val="superscript"/>
      <sz val="10"/>
      <name val="Calibri"/>
      <family val="2"/>
    </font>
    <font>
      <sz val="9"/>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bottom/>
    </border>
    <border>
      <left/>
      <right/>
      <top/>
      <bottom style="thin"/>
    </border>
    <border>
      <left/>
      <right/>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1">
    <xf numFmtId="0" fontId="0" fillId="0" borderId="0" xfId="0" applyFont="1" applyAlignment="1">
      <alignment/>
    </xf>
    <xf numFmtId="15" fontId="3" fillId="33" borderId="0" xfId="56" applyNumberFormat="1" applyFont="1" applyFill="1" applyAlignment="1">
      <alignment horizontal="left"/>
      <protection/>
    </xf>
    <xf numFmtId="0" fontId="3" fillId="33" borderId="0" xfId="56" applyFont="1" applyFill="1">
      <alignment/>
      <protection/>
    </xf>
    <xf numFmtId="0" fontId="2" fillId="0" borderId="0" xfId="56">
      <alignment/>
      <protection/>
    </xf>
    <xf numFmtId="0" fontId="5" fillId="33" borderId="0" xfId="52" applyFont="1" applyFill="1" applyAlignment="1" applyProtection="1">
      <alignment horizontal="right"/>
      <protection/>
    </xf>
    <xf numFmtId="0" fontId="9" fillId="33" borderId="10" xfId="58" applyFont="1" applyFill="1" applyBorder="1">
      <alignment/>
      <protection/>
    </xf>
    <xf numFmtId="0" fontId="9" fillId="33" borderId="0" xfId="58" applyFont="1" applyFill="1">
      <alignment/>
      <protection/>
    </xf>
    <xf numFmtId="0" fontId="3" fillId="33" borderId="11" xfId="58" applyFont="1" applyFill="1" applyBorder="1" applyAlignment="1">
      <alignment horizontal="right"/>
      <protection/>
    </xf>
    <xf numFmtId="0" fontId="3" fillId="33" borderId="12" xfId="58" applyFont="1" applyFill="1" applyBorder="1" applyAlignment="1">
      <alignment horizontal="right"/>
      <protection/>
    </xf>
    <xf numFmtId="0" fontId="9" fillId="33" borderId="12" xfId="56" applyFont="1" applyFill="1" applyBorder="1">
      <alignment/>
      <protection/>
    </xf>
    <xf numFmtId="164" fontId="3" fillId="33" borderId="11" xfId="58" applyNumberFormat="1" applyFont="1" applyFill="1" applyBorder="1" applyAlignment="1">
      <alignment horizontal="center"/>
      <protection/>
    </xf>
    <xf numFmtId="0" fontId="3" fillId="33" borderId="0" xfId="58" applyFont="1" applyFill="1" applyBorder="1">
      <alignment/>
      <protection/>
    </xf>
    <xf numFmtId="0" fontId="3" fillId="33" borderId="0" xfId="58" applyFont="1" applyFill="1">
      <alignment/>
      <protection/>
    </xf>
    <xf numFmtId="164" fontId="9" fillId="33" borderId="0" xfId="58" applyNumberFormat="1" applyFont="1" applyFill="1" applyAlignment="1">
      <alignment horizontal="right"/>
      <protection/>
    </xf>
    <xf numFmtId="164" fontId="9" fillId="33" borderId="0" xfId="58" applyNumberFormat="1" applyFont="1" applyFill="1" applyAlignment="1" quotePrefix="1">
      <alignment horizontal="right"/>
      <protection/>
    </xf>
    <xf numFmtId="164" fontId="3" fillId="33" borderId="0" xfId="56" applyNumberFormat="1" applyFont="1" applyFill="1">
      <alignment/>
      <protection/>
    </xf>
    <xf numFmtId="0" fontId="3" fillId="33" borderId="0" xfId="58" applyFont="1" applyFill="1" applyAlignment="1">
      <alignment horizontal="left" vertical="center" wrapText="1"/>
      <protection/>
    </xf>
    <xf numFmtId="0" fontId="9" fillId="33" borderId="11" xfId="56" applyFont="1" applyFill="1" applyBorder="1">
      <alignment/>
      <protection/>
    </xf>
    <xf numFmtId="0" fontId="9" fillId="33" borderId="11" xfId="56" applyFont="1" applyFill="1" applyBorder="1" applyAlignment="1">
      <alignment horizontal="center"/>
      <protection/>
    </xf>
    <xf numFmtId="164" fontId="9" fillId="33" borderId="11" xfId="56" applyNumberFormat="1" applyFont="1" applyFill="1" applyBorder="1" applyAlignment="1">
      <alignment horizontal="center"/>
      <protection/>
    </xf>
    <xf numFmtId="0" fontId="2" fillId="0" borderId="0" xfId="57">
      <alignment/>
      <protection/>
    </xf>
    <xf numFmtId="0" fontId="9" fillId="33" borderId="0" xfId="58" applyFont="1" applyFill="1" applyBorder="1" applyAlignment="1">
      <alignment vertical="top" wrapText="1" shrinkToFit="1"/>
      <protection/>
    </xf>
    <xf numFmtId="0" fontId="11" fillId="33" borderId="0" xfId="58" applyFont="1" applyFill="1" applyAlignment="1">
      <alignment horizontal="left" indent="4"/>
      <protection/>
    </xf>
    <xf numFmtId="0" fontId="45" fillId="0" borderId="0" xfId="0" applyFont="1" applyAlignment="1">
      <alignment horizontal="left" vertical="top" wrapText="1" shrinkToFit="1"/>
    </xf>
    <xf numFmtId="0" fontId="9" fillId="33" borderId="0" xfId="58" applyFont="1" applyFill="1" applyBorder="1" applyAlignment="1">
      <alignment horizontal="left" vertical="top" wrapText="1" shrinkToFit="1"/>
      <protection/>
    </xf>
    <xf numFmtId="0" fontId="6" fillId="33" borderId="0" xfId="56" applyFont="1" applyFill="1" applyAlignment="1">
      <alignment horizontal="center"/>
      <protection/>
    </xf>
    <xf numFmtId="0" fontId="3" fillId="33" borderId="10" xfId="59" applyFont="1" applyFill="1" applyBorder="1" applyAlignment="1">
      <alignment horizontal="center" vertical="center" wrapText="1"/>
      <protection/>
    </xf>
    <xf numFmtId="0" fontId="3" fillId="33" borderId="11" xfId="59" applyFont="1" applyFill="1" applyBorder="1" applyAlignment="1">
      <alignment horizontal="center" vertical="center" wrapText="1"/>
      <protection/>
    </xf>
    <xf numFmtId="0" fontId="9" fillId="33" borderId="13" xfId="58" applyFont="1" applyFill="1" applyBorder="1" applyAlignment="1">
      <alignment horizontal="left" vertical="top" wrapText="1" shrinkToFit="1"/>
      <protection/>
    </xf>
    <xf numFmtId="0" fontId="9" fillId="33" borderId="13" xfId="58" applyFont="1" applyFill="1" applyBorder="1" applyAlignment="1">
      <alignment vertical="top" wrapText="1" shrinkToFit="1"/>
      <protection/>
    </xf>
    <xf numFmtId="0" fontId="3" fillId="33" borderId="0" xfId="58" applyFont="1" applyFill="1" applyAlignment="1" quotePrefix="1">
      <alignment horizontal="left" vertical="center" wrapText="1" indent="2"/>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4" xfId="57"/>
    <cellStyle name="Normal_Revenue v3"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3"/>
  <sheetViews>
    <sheetView showGridLines="0" tabSelected="1" zoomScalePageLayoutView="0" workbookViewId="0" topLeftCell="A1">
      <selection activeCell="O8" sqref="O8"/>
    </sheetView>
  </sheetViews>
  <sheetFormatPr defaultColWidth="9.140625" defaultRowHeight="15"/>
  <cols>
    <col min="1" max="1" width="39.140625" style="0" customWidth="1"/>
    <col min="2" max="2" width="14.421875" style="0" customWidth="1"/>
  </cols>
  <sheetData>
    <row r="1" spans="1:13" ht="15">
      <c r="A1" s="1">
        <v>42338</v>
      </c>
      <c r="B1" s="2" t="s">
        <v>0</v>
      </c>
      <c r="C1" s="2"/>
      <c r="D1" s="2"/>
      <c r="E1" s="3"/>
      <c r="F1" s="3"/>
      <c r="G1" s="3"/>
      <c r="H1" s="3"/>
      <c r="I1" s="3"/>
      <c r="J1" s="2"/>
      <c r="K1" s="3"/>
      <c r="L1" s="3"/>
      <c r="M1" s="4" t="s">
        <v>1</v>
      </c>
    </row>
    <row r="2" spans="1:13" ht="15">
      <c r="A2" s="1"/>
      <c r="B2" s="2"/>
      <c r="C2" s="2"/>
      <c r="D2" s="2"/>
      <c r="E2" s="3"/>
      <c r="F2" s="3"/>
      <c r="G2" s="3"/>
      <c r="H2" s="3"/>
      <c r="I2" s="3"/>
      <c r="J2" s="2"/>
      <c r="K2" s="3"/>
      <c r="L2" s="3"/>
      <c r="M2" s="3"/>
    </row>
    <row r="3" spans="1:13" ht="15.75">
      <c r="A3" s="25" t="s">
        <v>20</v>
      </c>
      <c r="B3" s="25"/>
      <c r="C3" s="25"/>
      <c r="D3" s="25"/>
      <c r="E3" s="25"/>
      <c r="F3" s="25"/>
      <c r="G3" s="25"/>
      <c r="H3" s="25"/>
      <c r="I3" s="25"/>
      <c r="J3" s="25"/>
      <c r="K3" s="25"/>
      <c r="L3" s="25"/>
      <c r="M3" s="25"/>
    </row>
    <row r="4" spans="1:13" ht="15.75">
      <c r="A4" s="25" t="s">
        <v>9</v>
      </c>
      <c r="B4" s="25"/>
      <c r="C4" s="25"/>
      <c r="D4" s="25"/>
      <c r="E4" s="25"/>
      <c r="F4" s="25"/>
      <c r="G4" s="25"/>
      <c r="H4" s="25"/>
      <c r="I4" s="25"/>
      <c r="J4" s="25"/>
      <c r="K4" s="25"/>
      <c r="L4" s="25"/>
      <c r="M4" s="25"/>
    </row>
    <row r="5" spans="1:13" ht="18">
      <c r="A5" s="25" t="s">
        <v>10</v>
      </c>
      <c r="B5" s="25"/>
      <c r="C5" s="25"/>
      <c r="D5" s="25"/>
      <c r="E5" s="25"/>
      <c r="F5" s="25"/>
      <c r="G5" s="25"/>
      <c r="H5" s="25"/>
      <c r="I5" s="25"/>
      <c r="J5" s="25"/>
      <c r="K5" s="25"/>
      <c r="L5" s="25"/>
      <c r="M5" s="25"/>
    </row>
    <row r="6" spans="1:13" ht="15.75" thickBot="1">
      <c r="A6" s="2"/>
      <c r="B6" s="3"/>
      <c r="C6" s="3"/>
      <c r="D6" s="3"/>
      <c r="E6" s="3"/>
      <c r="F6" s="3"/>
      <c r="G6" s="3"/>
      <c r="H6" s="3"/>
      <c r="I6" s="3"/>
      <c r="J6" s="3"/>
      <c r="K6" s="3"/>
      <c r="L6" s="3"/>
      <c r="M6" s="3"/>
    </row>
    <row r="7" spans="1:13" ht="15.75" thickTop="1">
      <c r="A7" s="5"/>
      <c r="B7" s="26" t="s">
        <v>2</v>
      </c>
      <c r="C7" s="26"/>
      <c r="D7" s="26"/>
      <c r="E7" s="26"/>
      <c r="F7" s="26"/>
      <c r="G7" s="26"/>
      <c r="H7" s="26"/>
      <c r="I7" s="26"/>
      <c r="J7" s="26"/>
      <c r="K7" s="26"/>
      <c r="L7" s="26"/>
      <c r="M7" s="26"/>
    </row>
    <row r="8" spans="1:13" ht="15">
      <c r="A8" s="6"/>
      <c r="B8" s="27"/>
      <c r="C8" s="27"/>
      <c r="D8" s="27"/>
      <c r="E8" s="27"/>
      <c r="F8" s="27"/>
      <c r="G8" s="27"/>
      <c r="H8" s="27"/>
      <c r="I8" s="27"/>
      <c r="J8" s="27"/>
      <c r="K8" s="27"/>
      <c r="L8" s="27"/>
      <c r="M8" s="27"/>
    </row>
    <row r="9" spans="1:13" ht="15">
      <c r="A9" s="6"/>
      <c r="B9" s="7">
        <v>2016</v>
      </c>
      <c r="C9" s="7">
        <v>2017</v>
      </c>
      <c r="D9" s="7">
        <v>2018</v>
      </c>
      <c r="E9" s="7">
        <v>2019</v>
      </c>
      <c r="F9" s="8">
        <v>2020</v>
      </c>
      <c r="G9" s="8">
        <v>2021</v>
      </c>
      <c r="H9" s="8">
        <v>2022</v>
      </c>
      <c r="I9" s="8">
        <v>2023</v>
      </c>
      <c r="J9" s="8">
        <v>2024</v>
      </c>
      <c r="K9" s="7">
        <v>2025</v>
      </c>
      <c r="L9" s="9"/>
      <c r="M9" s="10" t="s">
        <v>11</v>
      </c>
    </row>
    <row r="10" spans="1:13" ht="15">
      <c r="A10" s="6"/>
      <c r="B10" s="6"/>
      <c r="C10" s="6"/>
      <c r="D10" s="11"/>
      <c r="E10" s="11"/>
      <c r="F10" s="11"/>
      <c r="G10" s="11"/>
      <c r="H10" s="11"/>
      <c r="I10" s="11"/>
      <c r="J10" s="11"/>
      <c r="K10" s="11"/>
      <c r="L10" s="6"/>
      <c r="M10" s="3"/>
    </row>
    <row r="11" spans="1:13" ht="15.75">
      <c r="A11" s="12" t="s">
        <v>3</v>
      </c>
      <c r="B11" s="13"/>
      <c r="C11" s="13"/>
      <c r="D11" s="13"/>
      <c r="E11" s="13"/>
      <c r="F11" s="13"/>
      <c r="G11" s="13"/>
      <c r="H11" s="13"/>
      <c r="I11" s="13"/>
      <c r="J11" s="13"/>
      <c r="K11" s="13"/>
      <c r="L11" s="13"/>
      <c r="M11" s="3"/>
    </row>
    <row r="12" spans="1:13" ht="15" customHeight="1">
      <c r="A12" s="30" t="s">
        <v>8</v>
      </c>
      <c r="B12" s="30"/>
      <c r="C12" s="30"/>
      <c r="D12" s="30"/>
      <c r="E12" s="30"/>
      <c r="F12" s="30"/>
      <c r="G12" s="30"/>
      <c r="H12" s="30"/>
      <c r="I12" s="30"/>
      <c r="J12" s="30"/>
      <c r="K12" s="30"/>
      <c r="L12" s="30"/>
      <c r="M12" s="30"/>
    </row>
    <row r="13" spans="1:13" ht="15">
      <c r="A13" s="30"/>
      <c r="B13" s="30"/>
      <c r="C13" s="30"/>
      <c r="D13" s="30"/>
      <c r="E13" s="30"/>
      <c r="F13" s="30"/>
      <c r="G13" s="30"/>
      <c r="H13" s="30"/>
      <c r="I13" s="30"/>
      <c r="J13" s="30"/>
      <c r="K13" s="30"/>
      <c r="L13" s="30"/>
      <c r="M13" s="30"/>
    </row>
    <row r="14" spans="1:13" ht="15">
      <c r="A14" s="22" t="s">
        <v>12</v>
      </c>
      <c r="B14" s="13">
        <f>0.75*B31</f>
        <v>33.90225</v>
      </c>
      <c r="C14" s="13">
        <f aca="true" t="shared" si="0" ref="C14:K14">0.25*B31+0.75*C31</f>
        <v>46.775749999999995</v>
      </c>
      <c r="D14" s="13">
        <f t="shared" si="0"/>
        <v>48.473749999999995</v>
      </c>
      <c r="E14" s="13">
        <f t="shared" si="0"/>
        <v>49.804750000000006</v>
      </c>
      <c r="F14" s="13">
        <f t="shared" si="0"/>
        <v>51.351</v>
      </c>
      <c r="G14" s="13">
        <f t="shared" si="0"/>
        <v>53.2035</v>
      </c>
      <c r="H14" s="13">
        <f t="shared" si="0"/>
        <v>55.48775</v>
      </c>
      <c r="I14" s="13">
        <f t="shared" si="0"/>
        <v>57.2725</v>
      </c>
      <c r="J14" s="13">
        <f t="shared" si="0"/>
        <v>58.897</v>
      </c>
      <c r="K14" s="13">
        <f t="shared" si="0"/>
        <v>61.566</v>
      </c>
      <c r="L14" s="13"/>
      <c r="M14" s="15">
        <f>SUM(B14:K14)</f>
        <v>516.73425</v>
      </c>
    </row>
    <row r="15" spans="1:13" ht="15">
      <c r="A15" s="22" t="s">
        <v>13</v>
      </c>
      <c r="B15" s="13">
        <f>0.75*B32</f>
        <v>20.944499999999998</v>
      </c>
      <c r="C15" s="13">
        <f aca="true" t="shared" si="1" ref="C15:K15">0.25*B32+0.75*C32</f>
        <v>28.95275</v>
      </c>
      <c r="D15" s="13">
        <f t="shared" si="1"/>
        <v>30.033</v>
      </c>
      <c r="E15" s="13">
        <f t="shared" si="1"/>
        <v>30.831</v>
      </c>
      <c r="F15" s="13">
        <f t="shared" si="1"/>
        <v>31.7965</v>
      </c>
      <c r="G15" s="13">
        <f t="shared" si="1"/>
        <v>32.9285</v>
      </c>
      <c r="H15" s="13">
        <f t="shared" si="1"/>
        <v>34.317</v>
      </c>
      <c r="I15" s="13">
        <f t="shared" si="1"/>
        <v>35.365500000000004</v>
      </c>
      <c r="J15" s="13">
        <f t="shared" si="1"/>
        <v>36.276250000000005</v>
      </c>
      <c r="K15" s="13">
        <f t="shared" si="1"/>
        <v>37.88025</v>
      </c>
      <c r="L15" s="13"/>
      <c r="M15" s="15">
        <f>SUM(B15:K15)</f>
        <v>319.32525</v>
      </c>
    </row>
    <row r="16" spans="1:13" ht="15">
      <c r="A16" s="22" t="s">
        <v>14</v>
      </c>
      <c r="B16" s="13">
        <f>0.75*B33</f>
        <v>9.258750000000001</v>
      </c>
      <c r="C16" s="13">
        <f>0.25*B33+0.75*C33</f>
        <v>12.84975</v>
      </c>
      <c r="D16" s="13">
        <f aca="true" t="shared" si="2" ref="D16:K16">0.25*C33+0.75*D33</f>
        <v>13.336</v>
      </c>
      <c r="E16" s="13">
        <f t="shared" si="2"/>
        <v>13.6415</v>
      </c>
      <c r="F16" s="13">
        <f t="shared" si="2"/>
        <v>14.0575</v>
      </c>
      <c r="G16" s="13">
        <f t="shared" si="2"/>
        <v>14.4875</v>
      </c>
      <c r="H16" s="13">
        <f t="shared" si="2"/>
        <v>15.03975</v>
      </c>
      <c r="I16" s="13">
        <f t="shared" si="2"/>
        <v>15.4095</v>
      </c>
      <c r="J16" s="13">
        <f t="shared" si="2"/>
        <v>15.645</v>
      </c>
      <c r="K16" s="13">
        <f t="shared" si="2"/>
        <v>16.22025</v>
      </c>
      <c r="L16" s="13"/>
      <c r="M16" s="15">
        <f>SUM(B16:K16)</f>
        <v>139.94549999999998</v>
      </c>
    </row>
    <row r="17" spans="1:13" ht="15" customHeight="1">
      <c r="A17" s="30" t="s">
        <v>17</v>
      </c>
      <c r="B17" s="30"/>
      <c r="C17" s="30"/>
      <c r="D17" s="30"/>
      <c r="E17" s="30"/>
      <c r="F17" s="30"/>
      <c r="G17" s="30"/>
      <c r="H17" s="30"/>
      <c r="I17" s="30"/>
      <c r="J17" s="30"/>
      <c r="K17" s="30"/>
      <c r="L17" s="30"/>
      <c r="M17" s="30"/>
    </row>
    <row r="18" spans="1:13" ht="15">
      <c r="A18" s="30"/>
      <c r="B18" s="30"/>
      <c r="C18" s="30"/>
      <c r="D18" s="30"/>
      <c r="E18" s="30"/>
      <c r="F18" s="30"/>
      <c r="G18" s="30"/>
      <c r="H18" s="30"/>
      <c r="I18" s="30"/>
      <c r="J18" s="30"/>
      <c r="K18" s="30"/>
      <c r="L18" s="30"/>
      <c r="M18" s="30"/>
    </row>
    <row r="19" spans="1:13" ht="15">
      <c r="A19" s="22" t="s">
        <v>12</v>
      </c>
      <c r="B19" s="13">
        <f>0.75*B36</f>
        <v>33.80025</v>
      </c>
      <c r="C19" s="13">
        <f aca="true" t="shared" si="3" ref="C19:K19">0.25*B36+0.75*C36</f>
        <v>46.63375</v>
      </c>
      <c r="D19" s="13">
        <f t="shared" si="3"/>
        <v>48.32300000000001</v>
      </c>
      <c r="E19" s="13">
        <f t="shared" si="3"/>
        <v>49.65025</v>
      </c>
      <c r="F19" s="13">
        <f t="shared" si="3"/>
        <v>51.1975</v>
      </c>
      <c r="G19" s="13">
        <f t="shared" si="3"/>
        <v>53.05125</v>
      </c>
      <c r="H19" s="13">
        <f t="shared" si="3"/>
        <v>55.3245</v>
      </c>
      <c r="I19" s="13">
        <f t="shared" si="3"/>
        <v>57.10775</v>
      </c>
      <c r="J19" s="13">
        <f t="shared" si="3"/>
        <v>58.72325000000001</v>
      </c>
      <c r="K19" s="13">
        <f t="shared" si="3"/>
        <v>61.37625</v>
      </c>
      <c r="L19" s="13"/>
      <c r="M19" s="15">
        <f>SUM(B19:K19)</f>
        <v>515.18775</v>
      </c>
    </row>
    <row r="20" spans="1:13" ht="15">
      <c r="A20" s="22" t="s">
        <v>13</v>
      </c>
      <c r="B20" s="13">
        <f>0.75*B37</f>
        <v>18.338250000000002</v>
      </c>
      <c r="C20" s="13">
        <f aca="true" t="shared" si="4" ref="C20:K20">0.25*B37+0.75*C37</f>
        <v>25.381749999999997</v>
      </c>
      <c r="D20" s="13">
        <f t="shared" si="4"/>
        <v>26.368500000000004</v>
      </c>
      <c r="E20" s="13">
        <f t="shared" si="4"/>
        <v>27.083</v>
      </c>
      <c r="F20" s="13">
        <f t="shared" si="4"/>
        <v>27.976499999999998</v>
      </c>
      <c r="G20" s="13">
        <f t="shared" si="4"/>
        <v>29.0435</v>
      </c>
      <c r="H20" s="13">
        <f t="shared" si="4"/>
        <v>30.343999999999998</v>
      </c>
      <c r="I20" s="13">
        <f t="shared" si="4"/>
        <v>31.299500000000002</v>
      </c>
      <c r="J20" s="13">
        <f t="shared" si="4"/>
        <v>32.11</v>
      </c>
      <c r="K20" s="13">
        <f t="shared" si="4"/>
        <v>33.62075</v>
      </c>
      <c r="L20" s="13"/>
      <c r="M20" s="15">
        <f>SUM(B20:K20)</f>
        <v>281.56575</v>
      </c>
    </row>
    <row r="21" spans="1:13" ht="15">
      <c r="A21" s="22" t="s">
        <v>14</v>
      </c>
      <c r="B21" s="13">
        <f>0.75*B38</f>
        <v>-0.552</v>
      </c>
      <c r="C21" s="13">
        <f aca="true" t="shared" si="5" ref="C21:K21">0.25*B38+0.75*C38</f>
        <v>-0.52075</v>
      </c>
      <c r="D21" s="13">
        <f t="shared" si="5"/>
        <v>-0.37325</v>
      </c>
      <c r="E21" s="13">
        <f t="shared" si="5"/>
        <v>-0.4402499999999999</v>
      </c>
      <c r="F21" s="13">
        <f t="shared" si="5"/>
        <v>-0.2835</v>
      </c>
      <c r="G21" s="13">
        <f t="shared" si="5"/>
        <v>-0.17375</v>
      </c>
      <c r="H21" s="13">
        <f t="shared" si="5"/>
        <v>-0.05375</v>
      </c>
      <c r="I21" s="13">
        <f t="shared" si="5"/>
        <v>-0.11424999999999999</v>
      </c>
      <c r="J21" s="13">
        <f t="shared" si="5"/>
        <v>-0.32225</v>
      </c>
      <c r="K21" s="13">
        <f t="shared" si="5"/>
        <v>-0.20475</v>
      </c>
      <c r="L21" s="13"/>
      <c r="M21" s="15">
        <f>SUM(B21:K21)</f>
        <v>-3.0385</v>
      </c>
    </row>
    <row r="22" spans="1:13" ht="15" customHeight="1">
      <c r="A22" s="30" t="s">
        <v>16</v>
      </c>
      <c r="B22" s="30"/>
      <c r="C22" s="30"/>
      <c r="D22" s="30"/>
      <c r="E22" s="30"/>
      <c r="F22" s="30"/>
      <c r="G22" s="30"/>
      <c r="H22" s="30"/>
      <c r="I22" s="30"/>
      <c r="J22" s="30"/>
      <c r="K22" s="30"/>
      <c r="L22" s="30"/>
      <c r="M22" s="30"/>
    </row>
    <row r="23" spans="1:13" ht="15">
      <c r="A23" s="30"/>
      <c r="B23" s="30"/>
      <c r="C23" s="30"/>
      <c r="D23" s="30"/>
      <c r="E23" s="30"/>
      <c r="F23" s="30"/>
      <c r="G23" s="30"/>
      <c r="H23" s="30"/>
      <c r="I23" s="30"/>
      <c r="J23" s="30"/>
      <c r="K23" s="30"/>
      <c r="L23" s="30"/>
      <c r="M23" s="30"/>
    </row>
    <row r="24" spans="1:13" ht="15">
      <c r="A24" s="22" t="s">
        <v>12</v>
      </c>
      <c r="B24" s="13">
        <f>0.75*B41</f>
        <v>32.3295</v>
      </c>
      <c r="C24" s="13">
        <f aca="true" t="shared" si="6" ref="C24:K24">0.25*B41+0.75*C41</f>
        <v>44.62475</v>
      </c>
      <c r="D24" s="13">
        <f t="shared" si="6"/>
        <v>46.2545</v>
      </c>
      <c r="E24" s="13">
        <f t="shared" si="6"/>
        <v>47.53424999999999</v>
      </c>
      <c r="F24" s="13">
        <f t="shared" si="6"/>
        <v>49.06075</v>
      </c>
      <c r="G24" s="13">
        <f t="shared" si="6"/>
        <v>50.912749999999996</v>
      </c>
      <c r="H24" s="13">
        <f t="shared" si="6"/>
        <v>53.152</v>
      </c>
      <c r="I24" s="13">
        <f t="shared" si="6"/>
        <v>54.908</v>
      </c>
      <c r="J24" s="13">
        <f t="shared" si="6"/>
        <v>56.492000000000004</v>
      </c>
      <c r="K24" s="13">
        <f t="shared" si="6"/>
        <v>59.12649999999999</v>
      </c>
      <c r="L24" s="13"/>
      <c r="M24" s="15">
        <f>SUM(B24:K24)</f>
        <v>494.395</v>
      </c>
    </row>
    <row r="25" spans="1:13" ht="15">
      <c r="A25" s="22" t="s">
        <v>13</v>
      </c>
      <c r="B25" s="13">
        <f>0.75*B42</f>
        <v>15.6885</v>
      </c>
      <c r="C25" s="13">
        <f aca="true" t="shared" si="7" ref="C25:K25">0.25*B42+0.75*C42</f>
        <v>21.77975</v>
      </c>
      <c r="D25" s="13">
        <f t="shared" si="7"/>
        <v>22.6655</v>
      </c>
      <c r="E25" s="13">
        <f t="shared" si="7"/>
        <v>23.30075</v>
      </c>
      <c r="F25" s="13">
        <f t="shared" si="7"/>
        <v>24.16675</v>
      </c>
      <c r="G25" s="13">
        <f t="shared" si="7"/>
        <v>25.229</v>
      </c>
      <c r="H25" s="13">
        <f t="shared" si="7"/>
        <v>26.474249999999998</v>
      </c>
      <c r="I25" s="13">
        <f t="shared" si="7"/>
        <v>27.38675</v>
      </c>
      <c r="J25" s="13">
        <f t="shared" si="7"/>
        <v>28.14775</v>
      </c>
      <c r="K25" s="13">
        <f t="shared" si="7"/>
        <v>29.641000000000002</v>
      </c>
      <c r="L25" s="13"/>
      <c r="M25" s="15">
        <f>SUM(B25:K25)</f>
        <v>244.47999999999996</v>
      </c>
    </row>
    <row r="26" spans="1:13" ht="15">
      <c r="A26" s="22" t="s">
        <v>14</v>
      </c>
      <c r="B26" s="13">
        <f>0.75*B43</f>
        <v>-5.85525</v>
      </c>
      <c r="C26" s="13">
        <f aca="true" t="shared" si="8" ref="C26:K26">0.25*B43+0.75*C43</f>
        <v>-7.69675</v>
      </c>
      <c r="D26" s="13">
        <f t="shared" si="8"/>
        <v>-7.6825</v>
      </c>
      <c r="E26" s="13">
        <f t="shared" si="8"/>
        <v>-7.84975</v>
      </c>
      <c r="F26" s="13">
        <f t="shared" si="8"/>
        <v>-7.675749999999999</v>
      </c>
      <c r="G26" s="13">
        <f t="shared" si="8"/>
        <v>-7.55275</v>
      </c>
      <c r="H26" s="13">
        <f t="shared" si="8"/>
        <v>-7.51375</v>
      </c>
      <c r="I26" s="13">
        <f t="shared" si="8"/>
        <v>-7.61775</v>
      </c>
      <c r="J26" s="13">
        <f t="shared" si="8"/>
        <v>-7.900250000000001</v>
      </c>
      <c r="K26" s="13">
        <f t="shared" si="8"/>
        <v>-7.8229999999999995</v>
      </c>
      <c r="L26" s="13"/>
      <c r="M26" s="15">
        <f>SUM(B26:K26)</f>
        <v>-75.16749999999999</v>
      </c>
    </row>
    <row r="27" spans="1:13" ht="15">
      <c r="A27" s="16"/>
      <c r="B27" s="13"/>
      <c r="C27" s="13"/>
      <c r="D27" s="13"/>
      <c r="E27" s="13"/>
      <c r="F27" s="13"/>
      <c r="G27" s="13"/>
      <c r="H27" s="13"/>
      <c r="I27" s="13"/>
      <c r="J27" s="13"/>
      <c r="K27" s="13"/>
      <c r="L27" s="13"/>
      <c r="M27" s="15"/>
    </row>
    <row r="28" spans="1:13" ht="15">
      <c r="A28" s="12" t="s">
        <v>4</v>
      </c>
      <c r="B28" s="13"/>
      <c r="C28" s="13"/>
      <c r="D28" s="13"/>
      <c r="E28" s="13"/>
      <c r="F28" s="13"/>
      <c r="G28" s="13"/>
      <c r="H28" s="13"/>
      <c r="I28" s="13"/>
      <c r="J28" s="13"/>
      <c r="K28" s="13"/>
      <c r="L28" s="13"/>
      <c r="M28" s="15"/>
    </row>
    <row r="29" spans="1:13" ht="15" customHeight="1">
      <c r="A29" s="30" t="s">
        <v>8</v>
      </c>
      <c r="B29" s="30"/>
      <c r="C29" s="30"/>
      <c r="D29" s="30"/>
      <c r="E29" s="30"/>
      <c r="F29" s="30"/>
      <c r="G29" s="30"/>
      <c r="H29" s="30"/>
      <c r="I29" s="30"/>
      <c r="J29" s="30"/>
      <c r="K29" s="30"/>
      <c r="L29" s="30"/>
      <c r="M29" s="30"/>
    </row>
    <row r="30" spans="1:13" ht="15">
      <c r="A30" s="30"/>
      <c r="B30" s="30"/>
      <c r="C30" s="30"/>
      <c r="D30" s="30"/>
      <c r="E30" s="30"/>
      <c r="F30" s="30"/>
      <c r="G30" s="30"/>
      <c r="H30" s="30"/>
      <c r="I30" s="30"/>
      <c r="J30" s="30"/>
      <c r="K30" s="30"/>
      <c r="L30" s="30"/>
      <c r="M30" s="30"/>
    </row>
    <row r="31" spans="1:13" ht="15">
      <c r="A31" s="22" t="s">
        <v>12</v>
      </c>
      <c r="B31" s="13">
        <v>45.203</v>
      </c>
      <c r="C31" s="13">
        <v>47.3</v>
      </c>
      <c r="D31" s="13">
        <v>48.865</v>
      </c>
      <c r="E31" s="13">
        <v>50.118</v>
      </c>
      <c r="F31" s="13">
        <v>51.762</v>
      </c>
      <c r="G31" s="13">
        <v>53.684</v>
      </c>
      <c r="H31" s="13">
        <v>56.089</v>
      </c>
      <c r="I31" s="13">
        <v>57.667</v>
      </c>
      <c r="J31" s="13">
        <v>59.307</v>
      </c>
      <c r="K31" s="13">
        <v>62.319</v>
      </c>
      <c r="L31" s="13"/>
      <c r="M31" s="15">
        <f>SUM(B31:K31)</f>
        <v>532.314</v>
      </c>
    </row>
    <row r="32" spans="1:13" ht="15">
      <c r="A32" s="22" t="s">
        <v>13</v>
      </c>
      <c r="B32" s="13">
        <v>27.926</v>
      </c>
      <c r="C32" s="13">
        <v>29.295</v>
      </c>
      <c r="D32" s="13">
        <v>30.279</v>
      </c>
      <c r="E32" s="13">
        <v>31.015</v>
      </c>
      <c r="F32" s="13">
        <v>32.057</v>
      </c>
      <c r="G32" s="13">
        <v>33.219</v>
      </c>
      <c r="H32" s="13">
        <v>34.683</v>
      </c>
      <c r="I32" s="13">
        <v>35.593</v>
      </c>
      <c r="J32" s="13">
        <v>36.504</v>
      </c>
      <c r="K32" s="13">
        <v>38.339</v>
      </c>
      <c r="L32" s="13"/>
      <c r="M32" s="15">
        <f>SUM(B32:K32)</f>
        <v>328.91</v>
      </c>
    </row>
    <row r="33" spans="1:13" ht="15">
      <c r="A33" s="22" t="s">
        <v>14</v>
      </c>
      <c r="B33" s="14">
        <v>12.345</v>
      </c>
      <c r="C33" s="14">
        <v>13.018</v>
      </c>
      <c r="D33" s="14">
        <v>13.442</v>
      </c>
      <c r="E33" s="14">
        <v>13.708</v>
      </c>
      <c r="F33" s="14">
        <v>14.174</v>
      </c>
      <c r="G33" s="14">
        <v>14.592</v>
      </c>
      <c r="H33" s="14">
        <v>15.189</v>
      </c>
      <c r="I33" s="14">
        <v>15.483</v>
      </c>
      <c r="J33" s="14">
        <v>15.699</v>
      </c>
      <c r="K33" s="14">
        <v>16.394</v>
      </c>
      <c r="L33" s="13"/>
      <c r="M33" s="15">
        <f>SUM(B33:K33)</f>
        <v>144.04399999999998</v>
      </c>
    </row>
    <row r="34" spans="1:13" ht="15" customHeight="1">
      <c r="A34" s="30" t="s">
        <v>17</v>
      </c>
      <c r="B34" s="30"/>
      <c r="C34" s="30"/>
      <c r="D34" s="30"/>
      <c r="E34" s="30"/>
      <c r="F34" s="30"/>
      <c r="G34" s="30"/>
      <c r="H34" s="30"/>
      <c r="I34" s="30"/>
      <c r="J34" s="30"/>
      <c r="K34" s="30"/>
      <c r="L34" s="30"/>
      <c r="M34" s="30"/>
    </row>
    <row r="35" spans="1:13" ht="15">
      <c r="A35" s="30"/>
      <c r="B35" s="30"/>
      <c r="C35" s="30"/>
      <c r="D35" s="30"/>
      <c r="E35" s="30"/>
      <c r="F35" s="30"/>
      <c r="G35" s="30"/>
      <c r="H35" s="30"/>
      <c r="I35" s="30"/>
      <c r="J35" s="30"/>
      <c r="K35" s="30"/>
      <c r="L35" s="30"/>
      <c r="M35" s="30"/>
    </row>
    <row r="36" spans="1:13" ht="15">
      <c r="A36" s="22" t="s">
        <v>12</v>
      </c>
      <c r="B36" s="14">
        <v>45.067</v>
      </c>
      <c r="C36" s="14">
        <v>47.156</v>
      </c>
      <c r="D36" s="14">
        <v>48.712</v>
      </c>
      <c r="E36" s="14">
        <v>49.963</v>
      </c>
      <c r="F36" s="14">
        <v>51.609</v>
      </c>
      <c r="G36" s="14">
        <v>53.532</v>
      </c>
      <c r="H36" s="14">
        <v>55.922</v>
      </c>
      <c r="I36" s="14">
        <v>57.503</v>
      </c>
      <c r="J36" s="14">
        <v>59.13</v>
      </c>
      <c r="K36" s="14">
        <v>62.125</v>
      </c>
      <c r="L36" s="13"/>
      <c r="M36" s="15">
        <f>SUM(B36:K36)</f>
        <v>530.719</v>
      </c>
    </row>
    <row r="37" spans="1:13" ht="15">
      <c r="A37" s="22" t="s">
        <v>13</v>
      </c>
      <c r="B37" s="14">
        <v>24.451</v>
      </c>
      <c r="C37" s="14">
        <v>25.692</v>
      </c>
      <c r="D37" s="14">
        <v>26.594</v>
      </c>
      <c r="E37" s="14">
        <v>27.246</v>
      </c>
      <c r="F37" s="14">
        <v>28.22</v>
      </c>
      <c r="G37" s="14">
        <v>29.318</v>
      </c>
      <c r="H37" s="14">
        <v>30.686</v>
      </c>
      <c r="I37" s="14">
        <v>31.504</v>
      </c>
      <c r="J37" s="14">
        <v>32.312</v>
      </c>
      <c r="K37" s="14">
        <v>34.057</v>
      </c>
      <c r="L37" s="13"/>
      <c r="M37" s="15">
        <f>SUM(B37:K37)</f>
        <v>290.08</v>
      </c>
    </row>
    <row r="38" spans="1:13" ht="15">
      <c r="A38" s="22" t="s">
        <v>14</v>
      </c>
      <c r="B38" s="13">
        <v>-0.736</v>
      </c>
      <c r="C38" s="13">
        <v>-0.449</v>
      </c>
      <c r="D38" s="13">
        <v>-0.348</v>
      </c>
      <c r="E38" s="13">
        <v>-0.471</v>
      </c>
      <c r="F38" s="13">
        <v>-0.221</v>
      </c>
      <c r="G38" s="13">
        <v>-0.158</v>
      </c>
      <c r="H38" s="13">
        <v>-0.019</v>
      </c>
      <c r="I38" s="13">
        <v>-0.146</v>
      </c>
      <c r="J38" s="13">
        <v>-0.381</v>
      </c>
      <c r="K38" s="13">
        <v>-0.146</v>
      </c>
      <c r="L38" s="13"/>
      <c r="M38" s="15">
        <f>SUM(B38:K38)</f>
        <v>-3.075</v>
      </c>
    </row>
    <row r="39" spans="1:13" ht="15" customHeight="1">
      <c r="A39" s="30" t="s">
        <v>16</v>
      </c>
      <c r="B39" s="30"/>
      <c r="C39" s="30"/>
      <c r="D39" s="30"/>
      <c r="E39" s="30"/>
      <c r="F39" s="30"/>
      <c r="G39" s="30"/>
      <c r="H39" s="30"/>
      <c r="I39" s="30"/>
      <c r="J39" s="30"/>
      <c r="K39" s="30"/>
      <c r="L39" s="30"/>
      <c r="M39" s="30"/>
    </row>
    <row r="40" spans="1:13" ht="15">
      <c r="A40" s="30"/>
      <c r="B40" s="30"/>
      <c r="C40" s="30"/>
      <c r="D40" s="30"/>
      <c r="E40" s="30"/>
      <c r="F40" s="30"/>
      <c r="G40" s="30"/>
      <c r="H40" s="30"/>
      <c r="I40" s="30"/>
      <c r="J40" s="30"/>
      <c r="K40" s="30"/>
      <c r="L40" s="30"/>
      <c r="M40" s="30"/>
    </row>
    <row r="41" spans="1:13" ht="15">
      <c r="A41" s="22" t="s">
        <v>12</v>
      </c>
      <c r="B41" s="14">
        <v>43.106</v>
      </c>
      <c r="C41" s="14">
        <v>45.131</v>
      </c>
      <c r="D41" s="14">
        <v>46.629</v>
      </c>
      <c r="E41" s="14">
        <v>47.836</v>
      </c>
      <c r="F41" s="14">
        <v>49.469</v>
      </c>
      <c r="G41" s="14">
        <v>51.394</v>
      </c>
      <c r="H41" s="14">
        <v>53.738</v>
      </c>
      <c r="I41" s="14">
        <v>55.298</v>
      </c>
      <c r="J41" s="14">
        <v>56.89</v>
      </c>
      <c r="K41" s="14">
        <v>59.872</v>
      </c>
      <c r="L41" s="13"/>
      <c r="M41" s="15">
        <f>SUM(B41:K41)</f>
        <v>509.363</v>
      </c>
    </row>
    <row r="42" spans="1:13" ht="15">
      <c r="A42" s="22" t="s">
        <v>13</v>
      </c>
      <c r="B42" s="14">
        <v>20.918</v>
      </c>
      <c r="C42" s="14">
        <v>22.067</v>
      </c>
      <c r="D42" s="14">
        <v>22.865</v>
      </c>
      <c r="E42" s="14">
        <v>23.446</v>
      </c>
      <c r="F42" s="14">
        <v>24.407</v>
      </c>
      <c r="G42" s="14">
        <v>25.503</v>
      </c>
      <c r="H42" s="14">
        <v>26.798</v>
      </c>
      <c r="I42" s="14">
        <v>27.583</v>
      </c>
      <c r="J42" s="14">
        <v>28.336</v>
      </c>
      <c r="K42" s="14">
        <v>30.076</v>
      </c>
      <c r="L42" s="13"/>
      <c r="M42" s="15">
        <f>SUM(B42:K42)</f>
        <v>251.999</v>
      </c>
    </row>
    <row r="43" spans="1:13" ht="15">
      <c r="A43" s="22" t="s">
        <v>14</v>
      </c>
      <c r="B43" s="14">
        <v>-7.807</v>
      </c>
      <c r="C43" s="14">
        <v>-7.66</v>
      </c>
      <c r="D43" s="14">
        <v>-7.69</v>
      </c>
      <c r="E43" s="14">
        <v>-7.903</v>
      </c>
      <c r="F43" s="14">
        <v>-7.6</v>
      </c>
      <c r="G43" s="14">
        <v>-7.537</v>
      </c>
      <c r="H43" s="14">
        <v>-7.506</v>
      </c>
      <c r="I43" s="14">
        <v>-7.655</v>
      </c>
      <c r="J43" s="14">
        <v>-7.982</v>
      </c>
      <c r="K43" s="14">
        <v>-7.77</v>
      </c>
      <c r="L43" s="13"/>
      <c r="M43" s="15">
        <f>SUM(B43:K43)</f>
        <v>-77.11</v>
      </c>
    </row>
    <row r="44" spans="1:18" ht="15">
      <c r="A44" s="17"/>
      <c r="B44" s="18"/>
      <c r="C44" s="18"/>
      <c r="D44" s="18"/>
      <c r="E44" s="18"/>
      <c r="F44" s="18"/>
      <c r="G44" s="18"/>
      <c r="H44" s="18"/>
      <c r="I44" s="18"/>
      <c r="J44" s="18"/>
      <c r="K44" s="18"/>
      <c r="L44" s="18"/>
      <c r="M44" s="19"/>
      <c r="N44" s="20"/>
      <c r="O44" s="20"/>
      <c r="P44" s="20"/>
      <c r="Q44" s="20"/>
      <c r="R44" s="20"/>
    </row>
    <row r="45" spans="1:18" ht="15">
      <c r="A45" s="28" t="s">
        <v>6</v>
      </c>
      <c r="B45" s="29"/>
      <c r="C45" s="29"/>
      <c r="D45" s="29"/>
      <c r="E45" s="29"/>
      <c r="F45" s="29"/>
      <c r="G45" s="29"/>
      <c r="H45" s="29"/>
      <c r="I45" s="29"/>
      <c r="J45" s="29"/>
      <c r="K45" s="29"/>
      <c r="L45" s="29"/>
      <c r="M45" s="29"/>
      <c r="N45" s="20"/>
      <c r="O45" s="20"/>
      <c r="P45" s="20"/>
      <c r="Q45" s="20"/>
      <c r="R45" s="20"/>
    </row>
    <row r="46" spans="1:13" ht="15" customHeight="1">
      <c r="A46" s="23" t="s">
        <v>7</v>
      </c>
      <c r="B46" s="23"/>
      <c r="C46" s="23"/>
      <c r="D46" s="23"/>
      <c r="E46" s="23"/>
      <c r="F46" s="23"/>
      <c r="G46" s="23"/>
      <c r="H46" s="23"/>
      <c r="I46" s="23"/>
      <c r="J46" s="23"/>
      <c r="K46" s="23"/>
      <c r="L46" s="23"/>
      <c r="M46" s="23"/>
    </row>
    <row r="47" spans="1:18" ht="15" customHeight="1">
      <c r="A47" s="24" t="s">
        <v>5</v>
      </c>
      <c r="B47" s="24"/>
      <c r="C47" s="24"/>
      <c r="D47" s="24"/>
      <c r="E47" s="24"/>
      <c r="F47" s="24"/>
      <c r="G47" s="24"/>
      <c r="H47" s="24"/>
      <c r="I47" s="24"/>
      <c r="J47" s="24"/>
      <c r="K47" s="24"/>
      <c r="L47" s="24"/>
      <c r="M47" s="24"/>
      <c r="N47" s="21"/>
      <c r="O47" s="21"/>
      <c r="P47" s="21"/>
      <c r="Q47" s="21"/>
      <c r="R47" s="21"/>
    </row>
    <row r="48" spans="1:13" ht="15" customHeight="1">
      <c r="A48" s="23" t="s">
        <v>15</v>
      </c>
      <c r="B48" s="23"/>
      <c r="C48" s="23"/>
      <c r="D48" s="23"/>
      <c r="E48" s="23"/>
      <c r="F48" s="23"/>
      <c r="G48" s="23"/>
      <c r="H48" s="23"/>
      <c r="I48" s="23"/>
      <c r="J48" s="23"/>
      <c r="K48" s="23"/>
      <c r="L48" s="23"/>
      <c r="M48" s="23"/>
    </row>
    <row r="49" spans="1:13" ht="15">
      <c r="A49" s="23"/>
      <c r="B49" s="23"/>
      <c r="C49" s="23"/>
      <c r="D49" s="23"/>
      <c r="E49" s="23"/>
      <c r="F49" s="23"/>
      <c r="G49" s="23"/>
      <c r="H49" s="23"/>
      <c r="I49" s="23"/>
      <c r="J49" s="23"/>
      <c r="K49" s="23"/>
      <c r="L49" s="23"/>
      <c r="M49" s="23"/>
    </row>
    <row r="50" spans="1:13" ht="15">
      <c r="A50" s="23"/>
      <c r="B50" s="23"/>
      <c r="C50" s="23"/>
      <c r="D50" s="23"/>
      <c r="E50" s="23"/>
      <c r="F50" s="23"/>
      <c r="G50" s="23"/>
      <c r="H50" s="23"/>
      <c r="I50" s="23"/>
      <c r="J50" s="23"/>
      <c r="K50" s="23"/>
      <c r="L50" s="23"/>
      <c r="M50" s="23"/>
    </row>
    <row r="51" spans="1:13" ht="10.5" customHeight="1">
      <c r="A51" s="23"/>
      <c r="B51" s="23"/>
      <c r="C51" s="23"/>
      <c r="D51" s="23"/>
      <c r="E51" s="23"/>
      <c r="F51" s="23"/>
      <c r="G51" s="23"/>
      <c r="H51" s="23"/>
      <c r="I51" s="23"/>
      <c r="J51" s="23"/>
      <c r="K51" s="23"/>
      <c r="L51" s="23"/>
      <c r="M51" s="23"/>
    </row>
    <row r="52" spans="1:13" ht="15" customHeight="1">
      <c r="A52" s="23" t="s">
        <v>18</v>
      </c>
      <c r="B52" s="23"/>
      <c r="C52" s="23"/>
      <c r="D52" s="23"/>
      <c r="E52" s="23"/>
      <c r="F52" s="23"/>
      <c r="G52" s="23"/>
      <c r="H52" s="23"/>
      <c r="I52" s="23"/>
      <c r="J52" s="23"/>
      <c r="K52" s="23"/>
      <c r="L52" s="23"/>
      <c r="M52" s="23"/>
    </row>
    <row r="53" spans="1:13" ht="15">
      <c r="A53" s="23"/>
      <c r="B53" s="23"/>
      <c r="C53" s="23"/>
      <c r="D53" s="23"/>
      <c r="E53" s="23"/>
      <c r="F53" s="23"/>
      <c r="G53" s="23"/>
      <c r="H53" s="23"/>
      <c r="I53" s="23"/>
      <c r="J53" s="23"/>
      <c r="K53" s="23"/>
      <c r="L53" s="23"/>
      <c r="M53" s="23"/>
    </row>
    <row r="54" spans="1:13" ht="15">
      <c r="A54" s="23"/>
      <c r="B54" s="23"/>
      <c r="C54" s="23"/>
      <c r="D54" s="23"/>
      <c r="E54" s="23"/>
      <c r="F54" s="23"/>
      <c r="G54" s="23"/>
      <c r="H54" s="23"/>
      <c r="I54" s="23"/>
      <c r="J54" s="23"/>
      <c r="K54" s="23"/>
      <c r="L54" s="23"/>
      <c r="M54" s="23"/>
    </row>
    <row r="55" spans="1:13" ht="15">
      <c r="A55" s="23"/>
      <c r="B55" s="23"/>
      <c r="C55" s="23"/>
      <c r="D55" s="23"/>
      <c r="E55" s="23"/>
      <c r="F55" s="23"/>
      <c r="G55" s="23"/>
      <c r="H55" s="23"/>
      <c r="I55" s="23"/>
      <c r="J55" s="23"/>
      <c r="K55" s="23"/>
      <c r="L55" s="23"/>
      <c r="M55" s="23"/>
    </row>
    <row r="56" spans="1:13" ht="15">
      <c r="A56" s="23"/>
      <c r="B56" s="23"/>
      <c r="C56" s="23"/>
      <c r="D56" s="23"/>
      <c r="E56" s="23"/>
      <c r="F56" s="23"/>
      <c r="G56" s="23"/>
      <c r="H56" s="23"/>
      <c r="I56" s="23"/>
      <c r="J56" s="23"/>
      <c r="K56" s="23"/>
      <c r="L56" s="23"/>
      <c r="M56" s="23"/>
    </row>
    <row r="57" spans="1:13" ht="10.5" customHeight="1">
      <c r="A57" s="23"/>
      <c r="B57" s="23"/>
      <c r="C57" s="23"/>
      <c r="D57" s="23"/>
      <c r="E57" s="23"/>
      <c r="F57" s="23"/>
      <c r="G57" s="23"/>
      <c r="H57" s="23"/>
      <c r="I57" s="23"/>
      <c r="J57" s="23"/>
      <c r="K57" s="23"/>
      <c r="L57" s="23"/>
      <c r="M57" s="23"/>
    </row>
    <row r="58" spans="1:13" ht="15" customHeight="1">
      <c r="A58" s="23" t="s">
        <v>19</v>
      </c>
      <c r="B58" s="23"/>
      <c r="C58" s="23"/>
      <c r="D58" s="23"/>
      <c r="E58" s="23"/>
      <c r="F58" s="23"/>
      <c r="G58" s="23"/>
      <c r="H58" s="23"/>
      <c r="I58" s="23"/>
      <c r="J58" s="23"/>
      <c r="K58" s="23"/>
      <c r="L58" s="23"/>
      <c r="M58" s="23"/>
    </row>
    <row r="59" spans="1:13" ht="15">
      <c r="A59" s="23"/>
      <c r="B59" s="23"/>
      <c r="C59" s="23"/>
      <c r="D59" s="23"/>
      <c r="E59" s="23"/>
      <c r="F59" s="23"/>
      <c r="G59" s="23"/>
      <c r="H59" s="23"/>
      <c r="I59" s="23"/>
      <c r="J59" s="23"/>
      <c r="K59" s="23"/>
      <c r="L59" s="23"/>
      <c r="M59" s="23"/>
    </row>
    <row r="60" spans="1:13" ht="10.5" customHeight="1">
      <c r="A60" s="23"/>
      <c r="B60" s="23"/>
      <c r="C60" s="23"/>
      <c r="D60" s="23"/>
      <c r="E60" s="23"/>
      <c r="F60" s="23"/>
      <c r="G60" s="23"/>
      <c r="H60" s="23"/>
      <c r="I60" s="23"/>
      <c r="J60" s="23"/>
      <c r="K60" s="23"/>
      <c r="L60" s="23"/>
      <c r="M60" s="23"/>
    </row>
    <row r="61" spans="1:13" ht="10.5" customHeight="1">
      <c r="A61" s="23"/>
      <c r="B61" s="23"/>
      <c r="C61" s="23"/>
      <c r="D61" s="23"/>
      <c r="E61" s="23"/>
      <c r="F61" s="23"/>
      <c r="G61" s="23"/>
      <c r="H61" s="23"/>
      <c r="I61" s="23"/>
      <c r="J61" s="23"/>
      <c r="K61" s="23"/>
      <c r="L61" s="23"/>
      <c r="M61" s="23"/>
    </row>
    <row r="62" spans="1:13" ht="15">
      <c r="A62" s="23"/>
      <c r="B62" s="23"/>
      <c r="C62" s="23"/>
      <c r="D62" s="23"/>
      <c r="E62" s="23"/>
      <c r="F62" s="23"/>
      <c r="G62" s="23"/>
      <c r="H62" s="23"/>
      <c r="I62" s="23"/>
      <c r="J62" s="23"/>
      <c r="K62" s="23"/>
      <c r="L62" s="23"/>
      <c r="M62" s="23"/>
    </row>
    <row r="63" spans="1:13" ht="15">
      <c r="A63" s="23"/>
      <c r="B63" s="23"/>
      <c r="C63" s="23"/>
      <c r="D63" s="23"/>
      <c r="E63" s="23"/>
      <c r="F63" s="23"/>
      <c r="G63" s="23"/>
      <c r="H63" s="23"/>
      <c r="I63" s="23"/>
      <c r="J63" s="23"/>
      <c r="K63" s="23"/>
      <c r="L63" s="23"/>
      <c r="M63" s="23"/>
    </row>
  </sheetData>
  <sheetProtection/>
  <mergeCells count="16">
    <mergeCell ref="A12:M13"/>
    <mergeCell ref="A17:M18"/>
    <mergeCell ref="A22:M23"/>
    <mergeCell ref="A29:M30"/>
    <mergeCell ref="A34:M35"/>
    <mergeCell ref="A39:M40"/>
    <mergeCell ref="A46:M46"/>
    <mergeCell ref="A52:M57"/>
    <mergeCell ref="A48:M51"/>
    <mergeCell ref="A47:M47"/>
    <mergeCell ref="A58:M63"/>
    <mergeCell ref="A3:M3"/>
    <mergeCell ref="A4:M4"/>
    <mergeCell ref="A5:M5"/>
    <mergeCell ref="B7:M8"/>
    <mergeCell ref="A45:M45"/>
  </mergeCells>
  <hyperlinks>
    <hyperlink ref="M1" r:id="rId1" display="http://www.taxpolicycenter.org"/>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Khitatrakun, Surachai</dc:creator>
  <cp:keywords/>
  <dc:description/>
  <cp:lastModifiedBy>Ramirez, Elena</cp:lastModifiedBy>
  <dcterms:created xsi:type="dcterms:W3CDTF">2015-05-28T20:43:14Z</dcterms:created>
  <dcterms:modified xsi:type="dcterms:W3CDTF">2015-11-30T20:24:23Z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