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ederal Revenue Source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<sst xmlns="http://schemas.openxmlformats.org/spreadsheetml/2006/main" count="145" uniqueCount="78">
  <si>
    <t>(in millions of dollars)</t>
  </si>
  <si>
    <t>Fiscal Year</t>
  </si>
  <si>
    <t>Individual Income Taxes</t>
  </si>
  <si>
    <t>Corporation Income Taxes</t>
  </si>
  <si>
    <t>Payroll Taxes</t>
  </si>
  <si>
    <t>Excise Taxes</t>
  </si>
  <si>
    <t>Other</t>
  </si>
  <si>
    <t>Total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</si>
  <si>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</si>
  <si>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</si>
  <si>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</si>
  <si>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</si>
  <si>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</si>
  <si>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</si>
  <si>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</si>
  <si>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</si>
  <si>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</si>
  <si>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</si>
  <si>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</si>
  <si>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</si>
  <si>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</si>
  <si>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</si>
  <si>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</si>
  <si>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</si>
  <si>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</si>
  <si>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</si>
  <si>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</si>
  <si>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</si>
  <si>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</si>
  <si>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</si>
  <si>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</si>
  <si>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</si>
  <si>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</si>
  <si>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</si>
  <si>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</si>
  <si>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</si>
  <si>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</si>
  <si>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</si>
  <si>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</si>
  <si>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</si>
  <si>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</si>
  <si>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</si>
  <si>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</si>
  <si>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</si>
  <si>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</si>
  <si>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</si>
  <si>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</si>
  <si>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</si>
  <si>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</si>
  <si>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</si>
  <si>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</si>
  <si>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</si>
  <si>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</si>
  <si>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</si>
  <si>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</si>
  <si>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</si>
  <si>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</si>
  <si>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</si>
  <si>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</si>
  <si>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</si>
  <si>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</si>
  <si>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</si>
  <si>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</si>
  <si>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</si>
  <si>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</si>
  <si>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</si>
  <si>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Source: 1950-2006:Budget of the United States Government, Fiscal Year 2008, HISTORICAL TABLES, Table 2.1 Receipts by Source: 1934-2012, available at http://www.whitehouse.gov/omb/budget/fy2008/sheets/hist02z3.xls; 2007-2008: Congressional Budget Office, A Preliminary Analysis of the President's Budget and an Update of CBO's Budget and Economic Outlook, March 2009, Table F-3, available at http://www.cbo.gov/ftpdocs/100xx/doc10014/HistoricalMar09.pdf</t>
  </si>
  <si>
    <t>2009</t>
  </si>
  <si>
    <t>GDP</t>
  </si>
  <si>
    <t>(Billions of Dollars)</t>
  </si>
  <si>
    <t>IT/GDP</t>
  </si>
  <si>
    <t>Payroll/GDP</t>
  </si>
  <si>
    <t>Corporate/GDP</t>
  </si>
  <si>
    <t>Excise/GDP</t>
  </si>
  <si>
    <t>Other/GDP</t>
  </si>
  <si>
    <t>2010</t>
  </si>
  <si>
    <t>Federal Revenues by Source, 1950-2010</t>
  </si>
  <si>
    <t xml:space="preserve">Source: Budget of the United States Government, Fiscal Year 2012, Historical Tables: Table 2.1; http://www.whitehouse.gov/omb/budget/Historicals
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</si>
</sst>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4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/>
    </xf>
    <xf numFmtId="3" fontId="0" fillId="0" borderId="11" xfId="0" applyNumberFormat="1" applyFont="1" applyBorder="1" applyAlignment="1" applyProtection="1">
      <alignment horizontal="right" wrapText="1"/>
      <protection/>
    </xf>
    <xf numFmtId="49" fontId="1" fillId="0" borderId="0" xfId="0" applyNumberFormat="1" applyFont="1" applyAlignment="1" applyProtection="1">
      <alignment wrapText="1"/>
      <protection/>
    </xf>
    <xf numFmtId="164" fontId="0" fillId="0" borderId="11" xfId="0" applyNumberFormat="1" applyFont="1" applyBorder="1" applyAlignment="1" applyProtection="1">
      <alignment horizontal="right" wrapText="1"/>
      <protection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11" xfId="0" applyNumberFormat="1" applyFont="1" applyBorder="1" applyAlignment="1" applyProtection="1">
      <alignment horizontal="right" wrapText="1"/>
      <protection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0" applyFont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7075"/>
          <c:w val="0.9355"/>
          <c:h val="0.844"/>
        </c:manualLayout>
      </c:layout>
      <c:areaChart>
        <c:grouping val="percent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Sheet1!$A$5:$A$65</c:f>
              <c:str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strCache>
            </c:strRef>
          </c:cat>
          <c:val>
            <c:numRef>
              <c:f>Sheet1!$B$5:$B$65</c:f>
              <c:numCache>
                <c:ptCount val="61"/>
                <c:pt idx="0">
                  <c:v>15755</c:v>
                </c:pt>
                <c:pt idx="1">
                  <c:v>21616</c:v>
                </c:pt>
                <c:pt idx="2">
                  <c:v>27934</c:v>
                </c:pt>
                <c:pt idx="3">
                  <c:v>29816</c:v>
                </c:pt>
                <c:pt idx="4">
                  <c:v>29542</c:v>
                </c:pt>
                <c:pt idx="5">
                  <c:v>28747</c:v>
                </c:pt>
                <c:pt idx="6">
                  <c:v>32188</c:v>
                </c:pt>
                <c:pt idx="7">
                  <c:v>35620</c:v>
                </c:pt>
                <c:pt idx="8">
                  <c:v>34724</c:v>
                </c:pt>
                <c:pt idx="9">
                  <c:v>36719</c:v>
                </c:pt>
                <c:pt idx="10">
                  <c:v>40715</c:v>
                </c:pt>
                <c:pt idx="11">
                  <c:v>41338</c:v>
                </c:pt>
                <c:pt idx="12">
                  <c:v>45571</c:v>
                </c:pt>
                <c:pt idx="13">
                  <c:v>47588</c:v>
                </c:pt>
                <c:pt idx="14">
                  <c:v>48697</c:v>
                </c:pt>
                <c:pt idx="15">
                  <c:v>48792</c:v>
                </c:pt>
                <c:pt idx="16">
                  <c:v>55446</c:v>
                </c:pt>
                <c:pt idx="17">
                  <c:v>61526</c:v>
                </c:pt>
                <c:pt idx="18">
                  <c:v>68726</c:v>
                </c:pt>
                <c:pt idx="19">
                  <c:v>87249</c:v>
                </c:pt>
                <c:pt idx="20">
                  <c:v>90412</c:v>
                </c:pt>
                <c:pt idx="21">
                  <c:v>86230</c:v>
                </c:pt>
                <c:pt idx="22">
                  <c:v>94737</c:v>
                </c:pt>
                <c:pt idx="23">
                  <c:v>103246</c:v>
                </c:pt>
                <c:pt idx="24">
                  <c:v>118952</c:v>
                </c:pt>
                <c:pt idx="25">
                  <c:v>122386</c:v>
                </c:pt>
                <c:pt idx="26">
                  <c:v>131603</c:v>
                </c:pt>
                <c:pt idx="27">
                  <c:v>157626</c:v>
                </c:pt>
                <c:pt idx="28">
                  <c:v>180988</c:v>
                </c:pt>
                <c:pt idx="29">
                  <c:v>217841</c:v>
                </c:pt>
                <c:pt idx="30">
                  <c:v>244069</c:v>
                </c:pt>
                <c:pt idx="31">
                  <c:v>285917</c:v>
                </c:pt>
                <c:pt idx="32">
                  <c:v>297744</c:v>
                </c:pt>
                <c:pt idx="33">
                  <c:v>288938</c:v>
                </c:pt>
                <c:pt idx="34">
                  <c:v>298415</c:v>
                </c:pt>
                <c:pt idx="35">
                  <c:v>334531</c:v>
                </c:pt>
                <c:pt idx="36">
                  <c:v>348959</c:v>
                </c:pt>
                <c:pt idx="37">
                  <c:v>392557</c:v>
                </c:pt>
                <c:pt idx="38">
                  <c:v>401181</c:v>
                </c:pt>
                <c:pt idx="39">
                  <c:v>445690</c:v>
                </c:pt>
                <c:pt idx="40">
                  <c:v>466884</c:v>
                </c:pt>
                <c:pt idx="41">
                  <c:v>467827</c:v>
                </c:pt>
                <c:pt idx="42">
                  <c:v>475964</c:v>
                </c:pt>
                <c:pt idx="43">
                  <c:v>509680</c:v>
                </c:pt>
                <c:pt idx="44">
                  <c:v>543055</c:v>
                </c:pt>
                <c:pt idx="45">
                  <c:v>590244</c:v>
                </c:pt>
                <c:pt idx="46">
                  <c:v>656417</c:v>
                </c:pt>
                <c:pt idx="47">
                  <c:v>737466</c:v>
                </c:pt>
                <c:pt idx="48">
                  <c:v>828586</c:v>
                </c:pt>
                <c:pt idx="49">
                  <c:v>879480</c:v>
                </c:pt>
                <c:pt idx="50">
                  <c:v>1004462</c:v>
                </c:pt>
                <c:pt idx="51">
                  <c:v>994339</c:v>
                </c:pt>
                <c:pt idx="52">
                  <c:v>858345</c:v>
                </c:pt>
                <c:pt idx="53">
                  <c:v>793699</c:v>
                </c:pt>
                <c:pt idx="54">
                  <c:v>808959</c:v>
                </c:pt>
                <c:pt idx="55">
                  <c:v>927222</c:v>
                </c:pt>
                <c:pt idx="56">
                  <c:v>1043908</c:v>
                </c:pt>
                <c:pt idx="57">
                  <c:v>1163472</c:v>
                </c:pt>
                <c:pt idx="58">
                  <c:v>1145747</c:v>
                </c:pt>
                <c:pt idx="59">
                  <c:v>915308</c:v>
                </c:pt>
                <c:pt idx="60">
                  <c:v>898549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Sheet1!$A$5:$A$65</c:f>
              <c:str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strCache>
            </c:strRef>
          </c:cat>
          <c:val>
            <c:numRef>
              <c:f>Sheet1!$C$5:$C$65</c:f>
              <c:numCache>
                <c:ptCount val="61"/>
                <c:pt idx="0">
                  <c:v>10449</c:v>
                </c:pt>
                <c:pt idx="1">
                  <c:v>14101</c:v>
                </c:pt>
                <c:pt idx="2">
                  <c:v>21226</c:v>
                </c:pt>
                <c:pt idx="3">
                  <c:v>21238</c:v>
                </c:pt>
                <c:pt idx="4">
                  <c:v>21101</c:v>
                </c:pt>
                <c:pt idx="5">
                  <c:v>17861</c:v>
                </c:pt>
                <c:pt idx="6">
                  <c:v>20880</c:v>
                </c:pt>
                <c:pt idx="7">
                  <c:v>21167</c:v>
                </c:pt>
                <c:pt idx="8">
                  <c:v>20074</c:v>
                </c:pt>
                <c:pt idx="9">
                  <c:v>17309</c:v>
                </c:pt>
                <c:pt idx="10">
                  <c:v>21494</c:v>
                </c:pt>
                <c:pt idx="11">
                  <c:v>20954</c:v>
                </c:pt>
                <c:pt idx="12">
                  <c:v>20523</c:v>
                </c:pt>
                <c:pt idx="13">
                  <c:v>21579</c:v>
                </c:pt>
                <c:pt idx="14">
                  <c:v>23493</c:v>
                </c:pt>
                <c:pt idx="15">
                  <c:v>25461</c:v>
                </c:pt>
                <c:pt idx="16">
                  <c:v>30073</c:v>
                </c:pt>
                <c:pt idx="17">
                  <c:v>33971</c:v>
                </c:pt>
                <c:pt idx="18">
                  <c:v>28665</c:v>
                </c:pt>
                <c:pt idx="19">
                  <c:v>36678</c:v>
                </c:pt>
                <c:pt idx="20">
                  <c:v>32829</c:v>
                </c:pt>
                <c:pt idx="21">
                  <c:v>26785</c:v>
                </c:pt>
                <c:pt idx="22">
                  <c:v>32166</c:v>
                </c:pt>
                <c:pt idx="23">
                  <c:v>36153</c:v>
                </c:pt>
                <c:pt idx="24">
                  <c:v>38620</c:v>
                </c:pt>
                <c:pt idx="25">
                  <c:v>40621</c:v>
                </c:pt>
                <c:pt idx="26">
                  <c:v>41409</c:v>
                </c:pt>
                <c:pt idx="27">
                  <c:v>54892</c:v>
                </c:pt>
                <c:pt idx="28">
                  <c:v>59952</c:v>
                </c:pt>
                <c:pt idx="29">
                  <c:v>65677</c:v>
                </c:pt>
                <c:pt idx="30">
                  <c:v>64600</c:v>
                </c:pt>
                <c:pt idx="31">
                  <c:v>61137</c:v>
                </c:pt>
                <c:pt idx="32">
                  <c:v>49207</c:v>
                </c:pt>
                <c:pt idx="33">
                  <c:v>37022</c:v>
                </c:pt>
                <c:pt idx="34">
                  <c:v>56893</c:v>
                </c:pt>
                <c:pt idx="35">
                  <c:v>61331</c:v>
                </c:pt>
                <c:pt idx="36">
                  <c:v>63143</c:v>
                </c:pt>
                <c:pt idx="37">
                  <c:v>83926</c:v>
                </c:pt>
                <c:pt idx="38">
                  <c:v>94508</c:v>
                </c:pt>
                <c:pt idx="39">
                  <c:v>103291</c:v>
                </c:pt>
                <c:pt idx="40">
                  <c:v>93507</c:v>
                </c:pt>
                <c:pt idx="41">
                  <c:v>98086</c:v>
                </c:pt>
                <c:pt idx="42">
                  <c:v>100270</c:v>
                </c:pt>
                <c:pt idx="43">
                  <c:v>117520</c:v>
                </c:pt>
                <c:pt idx="44">
                  <c:v>140385</c:v>
                </c:pt>
                <c:pt idx="45">
                  <c:v>157004</c:v>
                </c:pt>
                <c:pt idx="46">
                  <c:v>171824</c:v>
                </c:pt>
                <c:pt idx="47">
                  <c:v>182293</c:v>
                </c:pt>
                <c:pt idx="48">
                  <c:v>188677</c:v>
                </c:pt>
                <c:pt idx="49">
                  <c:v>184680</c:v>
                </c:pt>
                <c:pt idx="50">
                  <c:v>207289</c:v>
                </c:pt>
                <c:pt idx="51">
                  <c:v>151075</c:v>
                </c:pt>
                <c:pt idx="52">
                  <c:v>148044</c:v>
                </c:pt>
                <c:pt idx="53">
                  <c:v>131778</c:v>
                </c:pt>
                <c:pt idx="54">
                  <c:v>189371</c:v>
                </c:pt>
                <c:pt idx="55">
                  <c:v>278282</c:v>
                </c:pt>
                <c:pt idx="56">
                  <c:v>353915</c:v>
                </c:pt>
                <c:pt idx="57">
                  <c:v>370243</c:v>
                </c:pt>
                <c:pt idx="58">
                  <c:v>304346</c:v>
                </c:pt>
                <c:pt idx="59">
                  <c:v>138229</c:v>
                </c:pt>
                <c:pt idx="60">
                  <c:v>191437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Sheet1!$A$5:$A$65</c:f>
              <c:str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strCache>
            </c:strRef>
          </c:cat>
          <c:val>
            <c:numRef>
              <c:f>Sheet1!$D$5:$D$65</c:f>
              <c:numCache>
                <c:ptCount val="61"/>
                <c:pt idx="0">
                  <c:v>4338</c:v>
                </c:pt>
                <c:pt idx="1">
                  <c:v>5674</c:v>
                </c:pt>
                <c:pt idx="2">
                  <c:v>6445</c:v>
                </c:pt>
                <c:pt idx="3">
                  <c:v>6820</c:v>
                </c:pt>
                <c:pt idx="4">
                  <c:v>7208</c:v>
                </c:pt>
                <c:pt idx="5">
                  <c:v>7862</c:v>
                </c:pt>
                <c:pt idx="6">
                  <c:v>9320</c:v>
                </c:pt>
                <c:pt idx="7">
                  <c:v>9997</c:v>
                </c:pt>
                <c:pt idx="8">
                  <c:v>11239</c:v>
                </c:pt>
                <c:pt idx="9">
                  <c:v>11722</c:v>
                </c:pt>
                <c:pt idx="10">
                  <c:v>14683</c:v>
                </c:pt>
                <c:pt idx="11">
                  <c:v>16439</c:v>
                </c:pt>
                <c:pt idx="12">
                  <c:v>17046</c:v>
                </c:pt>
                <c:pt idx="13">
                  <c:v>19804</c:v>
                </c:pt>
                <c:pt idx="14">
                  <c:v>21963</c:v>
                </c:pt>
                <c:pt idx="15">
                  <c:v>22242</c:v>
                </c:pt>
                <c:pt idx="16">
                  <c:v>25546</c:v>
                </c:pt>
                <c:pt idx="17">
                  <c:v>32619</c:v>
                </c:pt>
                <c:pt idx="18">
                  <c:v>33923</c:v>
                </c:pt>
                <c:pt idx="19">
                  <c:v>39015</c:v>
                </c:pt>
                <c:pt idx="20">
                  <c:v>44362</c:v>
                </c:pt>
                <c:pt idx="21">
                  <c:v>47325</c:v>
                </c:pt>
                <c:pt idx="22">
                  <c:v>52574</c:v>
                </c:pt>
                <c:pt idx="23">
                  <c:v>63115</c:v>
                </c:pt>
                <c:pt idx="24">
                  <c:v>75071</c:v>
                </c:pt>
                <c:pt idx="25">
                  <c:v>84534</c:v>
                </c:pt>
                <c:pt idx="26">
                  <c:v>90769</c:v>
                </c:pt>
                <c:pt idx="27">
                  <c:v>106485</c:v>
                </c:pt>
                <c:pt idx="28">
                  <c:v>120967</c:v>
                </c:pt>
                <c:pt idx="29">
                  <c:v>138939</c:v>
                </c:pt>
                <c:pt idx="30">
                  <c:v>157803</c:v>
                </c:pt>
                <c:pt idx="31">
                  <c:v>182720</c:v>
                </c:pt>
                <c:pt idx="32">
                  <c:v>201498</c:v>
                </c:pt>
                <c:pt idx="33">
                  <c:v>208994</c:v>
                </c:pt>
                <c:pt idx="34">
                  <c:v>239376</c:v>
                </c:pt>
                <c:pt idx="35">
                  <c:v>265163</c:v>
                </c:pt>
                <c:pt idx="36">
                  <c:v>283901</c:v>
                </c:pt>
                <c:pt idx="37">
                  <c:v>303318</c:v>
                </c:pt>
                <c:pt idx="38">
                  <c:v>334335</c:v>
                </c:pt>
                <c:pt idx="39">
                  <c:v>359416</c:v>
                </c:pt>
                <c:pt idx="40">
                  <c:v>380047</c:v>
                </c:pt>
                <c:pt idx="41">
                  <c:v>396016</c:v>
                </c:pt>
                <c:pt idx="42">
                  <c:v>413689</c:v>
                </c:pt>
                <c:pt idx="43">
                  <c:v>428300</c:v>
                </c:pt>
                <c:pt idx="44">
                  <c:v>461475</c:v>
                </c:pt>
                <c:pt idx="45">
                  <c:v>484473</c:v>
                </c:pt>
                <c:pt idx="46">
                  <c:v>509414</c:v>
                </c:pt>
                <c:pt idx="47">
                  <c:v>539371</c:v>
                </c:pt>
                <c:pt idx="48">
                  <c:v>571831</c:v>
                </c:pt>
                <c:pt idx="49">
                  <c:v>611833</c:v>
                </c:pt>
                <c:pt idx="50">
                  <c:v>652852</c:v>
                </c:pt>
                <c:pt idx="51">
                  <c:v>693967</c:v>
                </c:pt>
                <c:pt idx="52">
                  <c:v>700760</c:v>
                </c:pt>
                <c:pt idx="53">
                  <c:v>712978</c:v>
                </c:pt>
                <c:pt idx="54">
                  <c:v>733407</c:v>
                </c:pt>
                <c:pt idx="55">
                  <c:v>794125</c:v>
                </c:pt>
                <c:pt idx="56">
                  <c:v>837821</c:v>
                </c:pt>
                <c:pt idx="57">
                  <c:v>869607</c:v>
                </c:pt>
                <c:pt idx="58">
                  <c:v>900155</c:v>
                </c:pt>
                <c:pt idx="59">
                  <c:v>890917</c:v>
                </c:pt>
                <c:pt idx="60">
                  <c:v>864814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Sheet1!$A$5:$A$65</c:f>
              <c:str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strCache>
            </c:strRef>
          </c:cat>
          <c:val>
            <c:numRef>
              <c:f>Sheet1!$E$5:$E$65</c:f>
              <c:numCache>
                <c:ptCount val="61"/>
                <c:pt idx="0">
                  <c:v>7550</c:v>
                </c:pt>
                <c:pt idx="1">
                  <c:v>8648</c:v>
                </c:pt>
                <c:pt idx="2">
                  <c:v>8852</c:v>
                </c:pt>
                <c:pt idx="3">
                  <c:v>9877</c:v>
                </c:pt>
                <c:pt idx="4">
                  <c:v>9945</c:v>
                </c:pt>
                <c:pt idx="5">
                  <c:v>9131</c:v>
                </c:pt>
                <c:pt idx="6">
                  <c:v>9929</c:v>
                </c:pt>
                <c:pt idx="7">
                  <c:v>10534</c:v>
                </c:pt>
                <c:pt idx="8">
                  <c:v>10638</c:v>
                </c:pt>
                <c:pt idx="9">
                  <c:v>10578</c:v>
                </c:pt>
                <c:pt idx="10">
                  <c:v>11676</c:v>
                </c:pt>
                <c:pt idx="11">
                  <c:v>11860</c:v>
                </c:pt>
                <c:pt idx="12">
                  <c:v>12534</c:v>
                </c:pt>
                <c:pt idx="13">
                  <c:v>13194</c:v>
                </c:pt>
                <c:pt idx="14">
                  <c:v>13731</c:v>
                </c:pt>
                <c:pt idx="15">
                  <c:v>14570</c:v>
                </c:pt>
                <c:pt idx="16">
                  <c:v>13062</c:v>
                </c:pt>
                <c:pt idx="17">
                  <c:v>13719</c:v>
                </c:pt>
                <c:pt idx="18">
                  <c:v>14079</c:v>
                </c:pt>
                <c:pt idx="19">
                  <c:v>15222</c:v>
                </c:pt>
                <c:pt idx="20">
                  <c:v>15705</c:v>
                </c:pt>
                <c:pt idx="21">
                  <c:v>16614</c:v>
                </c:pt>
                <c:pt idx="22">
                  <c:v>15477</c:v>
                </c:pt>
                <c:pt idx="23">
                  <c:v>16260</c:v>
                </c:pt>
                <c:pt idx="24">
                  <c:v>16844</c:v>
                </c:pt>
                <c:pt idx="25">
                  <c:v>16551</c:v>
                </c:pt>
                <c:pt idx="26">
                  <c:v>16963</c:v>
                </c:pt>
                <c:pt idx="27">
                  <c:v>17548</c:v>
                </c:pt>
                <c:pt idx="28">
                  <c:v>18376</c:v>
                </c:pt>
                <c:pt idx="29">
                  <c:v>18745</c:v>
                </c:pt>
                <c:pt idx="30">
                  <c:v>24329</c:v>
                </c:pt>
                <c:pt idx="31">
                  <c:v>40839</c:v>
                </c:pt>
                <c:pt idx="32">
                  <c:v>36311</c:v>
                </c:pt>
                <c:pt idx="33">
                  <c:v>35300</c:v>
                </c:pt>
                <c:pt idx="34">
                  <c:v>37361</c:v>
                </c:pt>
                <c:pt idx="35">
                  <c:v>35992</c:v>
                </c:pt>
                <c:pt idx="36">
                  <c:v>32919</c:v>
                </c:pt>
                <c:pt idx="37">
                  <c:v>32457</c:v>
                </c:pt>
                <c:pt idx="38">
                  <c:v>35227</c:v>
                </c:pt>
                <c:pt idx="39">
                  <c:v>34386</c:v>
                </c:pt>
                <c:pt idx="40">
                  <c:v>35345</c:v>
                </c:pt>
                <c:pt idx="41">
                  <c:v>42402</c:v>
                </c:pt>
                <c:pt idx="42">
                  <c:v>45569</c:v>
                </c:pt>
                <c:pt idx="43">
                  <c:v>48057</c:v>
                </c:pt>
                <c:pt idx="44">
                  <c:v>55225</c:v>
                </c:pt>
                <c:pt idx="45">
                  <c:v>57484</c:v>
                </c:pt>
                <c:pt idx="46">
                  <c:v>54014</c:v>
                </c:pt>
                <c:pt idx="47">
                  <c:v>56924</c:v>
                </c:pt>
                <c:pt idx="48">
                  <c:v>57673</c:v>
                </c:pt>
                <c:pt idx="49">
                  <c:v>70414</c:v>
                </c:pt>
                <c:pt idx="50">
                  <c:v>68865</c:v>
                </c:pt>
                <c:pt idx="51">
                  <c:v>66232</c:v>
                </c:pt>
                <c:pt idx="52">
                  <c:v>66989</c:v>
                </c:pt>
                <c:pt idx="53">
                  <c:v>67524</c:v>
                </c:pt>
                <c:pt idx="54">
                  <c:v>69855</c:v>
                </c:pt>
                <c:pt idx="55">
                  <c:v>73094</c:v>
                </c:pt>
                <c:pt idx="56">
                  <c:v>73961</c:v>
                </c:pt>
                <c:pt idx="57">
                  <c:v>65069</c:v>
                </c:pt>
                <c:pt idx="58">
                  <c:v>67334</c:v>
                </c:pt>
                <c:pt idx="59">
                  <c:v>62483</c:v>
                </c:pt>
                <c:pt idx="60">
                  <c:v>66909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Sheet1!$A$5:$A$65</c:f>
              <c:str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strCache>
            </c:strRef>
          </c:cat>
          <c:val>
            <c:numRef>
              <c:f>Sheet1!$F$5:$F$65</c:f>
              <c:numCache>
                <c:ptCount val="61"/>
                <c:pt idx="0">
                  <c:v>1351</c:v>
                </c:pt>
                <c:pt idx="1">
                  <c:v>1578</c:v>
                </c:pt>
                <c:pt idx="2">
                  <c:v>1710</c:v>
                </c:pt>
                <c:pt idx="3">
                  <c:v>1857</c:v>
                </c:pt>
                <c:pt idx="4">
                  <c:v>1905</c:v>
                </c:pt>
                <c:pt idx="5">
                  <c:v>1850</c:v>
                </c:pt>
                <c:pt idx="6">
                  <c:v>2270</c:v>
                </c:pt>
                <c:pt idx="7">
                  <c:v>2672</c:v>
                </c:pt>
                <c:pt idx="8">
                  <c:v>2961</c:v>
                </c:pt>
                <c:pt idx="9">
                  <c:v>2921</c:v>
                </c:pt>
                <c:pt idx="10">
                  <c:v>3923</c:v>
                </c:pt>
                <c:pt idx="11">
                  <c:v>3796</c:v>
                </c:pt>
                <c:pt idx="12">
                  <c:v>4001</c:v>
                </c:pt>
                <c:pt idx="13">
                  <c:v>4395</c:v>
                </c:pt>
                <c:pt idx="14">
                  <c:v>4731</c:v>
                </c:pt>
                <c:pt idx="15">
                  <c:v>5753</c:v>
                </c:pt>
                <c:pt idx="16">
                  <c:v>6708</c:v>
                </c:pt>
                <c:pt idx="17">
                  <c:v>6987</c:v>
                </c:pt>
                <c:pt idx="18">
                  <c:v>7580</c:v>
                </c:pt>
                <c:pt idx="19">
                  <c:v>8718</c:v>
                </c:pt>
                <c:pt idx="20">
                  <c:v>9499</c:v>
                </c:pt>
                <c:pt idx="21">
                  <c:v>10185</c:v>
                </c:pt>
                <c:pt idx="22">
                  <c:v>12355</c:v>
                </c:pt>
                <c:pt idx="23">
                  <c:v>12026</c:v>
                </c:pt>
                <c:pt idx="24">
                  <c:v>13737</c:v>
                </c:pt>
                <c:pt idx="25">
                  <c:v>14998</c:v>
                </c:pt>
                <c:pt idx="26">
                  <c:v>17317</c:v>
                </c:pt>
                <c:pt idx="27">
                  <c:v>19008</c:v>
                </c:pt>
                <c:pt idx="28">
                  <c:v>19278</c:v>
                </c:pt>
                <c:pt idx="29">
                  <c:v>22101</c:v>
                </c:pt>
                <c:pt idx="30">
                  <c:v>26311</c:v>
                </c:pt>
                <c:pt idx="31">
                  <c:v>28659</c:v>
                </c:pt>
                <c:pt idx="32">
                  <c:v>33006</c:v>
                </c:pt>
                <c:pt idx="33">
                  <c:v>30309</c:v>
                </c:pt>
                <c:pt idx="34">
                  <c:v>34392</c:v>
                </c:pt>
                <c:pt idx="35">
                  <c:v>37020</c:v>
                </c:pt>
                <c:pt idx="36">
                  <c:v>40233</c:v>
                </c:pt>
                <c:pt idx="37">
                  <c:v>42029</c:v>
                </c:pt>
                <c:pt idx="38">
                  <c:v>43987</c:v>
                </c:pt>
                <c:pt idx="39">
                  <c:v>48321</c:v>
                </c:pt>
                <c:pt idx="40">
                  <c:v>56174</c:v>
                </c:pt>
                <c:pt idx="41">
                  <c:v>50657</c:v>
                </c:pt>
                <c:pt idx="42">
                  <c:v>55717</c:v>
                </c:pt>
                <c:pt idx="43">
                  <c:v>50778</c:v>
                </c:pt>
                <c:pt idx="44">
                  <c:v>58427</c:v>
                </c:pt>
                <c:pt idx="45">
                  <c:v>62585</c:v>
                </c:pt>
                <c:pt idx="46">
                  <c:v>61384</c:v>
                </c:pt>
                <c:pt idx="47">
                  <c:v>63178</c:v>
                </c:pt>
                <c:pt idx="48">
                  <c:v>74961</c:v>
                </c:pt>
                <c:pt idx="49">
                  <c:v>81045</c:v>
                </c:pt>
                <c:pt idx="50">
                  <c:v>91723</c:v>
                </c:pt>
                <c:pt idx="51">
                  <c:v>85469</c:v>
                </c:pt>
                <c:pt idx="52">
                  <c:v>78998</c:v>
                </c:pt>
                <c:pt idx="53">
                  <c:v>76335</c:v>
                </c:pt>
                <c:pt idx="54">
                  <c:v>78522</c:v>
                </c:pt>
                <c:pt idx="55">
                  <c:v>80888</c:v>
                </c:pt>
                <c:pt idx="56">
                  <c:v>97264</c:v>
                </c:pt>
                <c:pt idx="57">
                  <c:v>99594</c:v>
                </c:pt>
                <c:pt idx="58">
                  <c:v>106409</c:v>
                </c:pt>
                <c:pt idx="59">
                  <c:v>98052</c:v>
                </c:pt>
                <c:pt idx="60">
                  <c:v>141015</c:v>
                </c:pt>
              </c:numCache>
            </c:numRef>
          </c:val>
        </c:ser>
        <c:axId val="19071672"/>
        <c:axId val="37427321"/>
      </c:areaChart>
      <c:catAx>
        <c:axId val="1907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27321"/>
        <c:crosses val="autoZero"/>
        <c:auto val="1"/>
        <c:lblOffset val="100"/>
        <c:tickLblSkip val="5"/>
        <c:tickMarkSkip val="5"/>
        <c:noMultiLvlLbl val="0"/>
      </c:catAx>
      <c:valAx>
        <c:axId val="3742732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71672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8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0.12675</cdr:x>
      <cdr:y>0.01575</cdr:y>
    </cdr:from>
    <cdr:to>
      <cdr:x>0.77325</cdr:x>
      <cdr:y>0.076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04900" y="95250"/>
          <a:ext cx="56673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0.21625</cdr:x>
      <cdr:y>0.0055</cdr:y>
    </cdr:from>
    <cdr:to>
      <cdr:x>0.76725</cdr:x>
      <cdr:y>0.05275</cdr:y>
    </cdr:to>
    <cdr:sp>
      <cdr:nvSpPr>
        <cdr:cNvPr id="2" name="TextBox 2"/>
        <cdr:cNvSpPr txBox="1">
          <a:spLocks noChangeArrowheads="1"/>
        </cdr:cNvSpPr>
      </cdr:nvSpPr>
      <cdr:spPr>
        <a:xfrm>
          <a:off x="1885950" y="28575"/>
          <a:ext cx="482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Sources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of Federal Revenue:  Fiscal 1950-2010</a:t>
          </a:r>
        </a:p>
      </cdr:txBody>
    </cdr:sp>
  </cdr:relSizeAnchor>
  <cdr:relSizeAnchor xmlns:cdr="http://schemas.openxmlformats.org/drawingml/2006/chartDrawing">
    <cdr:from>
      <cdr:x>0.00125</cdr:x>
      <cdr:y>0.387</cdr:y>
    </cdr:from>
    <cdr:to>
      <cdr:x>0.0345</cdr:x>
      <cdr:y>0.56375</cdr:y>
    </cdr:to>
    <cdr:sp>
      <cdr:nvSpPr>
        <cdr:cNvPr id="3" name="TextBox 4"/>
        <cdr:cNvSpPr txBox="1">
          <a:spLocks noChangeArrowheads="1"/>
        </cdr:cNvSpPr>
      </cdr:nvSpPr>
      <cdr:spPr>
        <a:xfrm rot="16200000">
          <a:off x="9525" y="2466975"/>
          <a:ext cx="29527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Percentage</a:t>
          </a:r>
        </a:p>
      </cdr:txBody>
    </cdr:sp>
  </cdr:relSizeAnchor>
  <cdr:relSizeAnchor xmlns:cdr="http://schemas.openxmlformats.org/drawingml/2006/chartDrawing">
    <cdr:from>
      <cdr:x>0.48925</cdr:x>
      <cdr:y>0.90425</cdr:y>
    </cdr:from>
    <cdr:to>
      <cdr:x>0.556</cdr:x>
      <cdr:y>0.95075</cdr:y>
    </cdr:to>
    <cdr:sp>
      <cdr:nvSpPr>
        <cdr:cNvPr id="4" name="TextBox 5"/>
        <cdr:cNvSpPr txBox="1">
          <a:spLocks noChangeArrowheads="1"/>
        </cdr:cNvSpPr>
      </cdr:nvSpPr>
      <cdr:spPr>
        <a:xfrm>
          <a:off x="4286250" y="5762625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Year</a:t>
          </a:r>
        </a:p>
      </cdr:txBody>
    </cdr:sp>
  </cdr:relSizeAnchor>
  <cdr:relSizeAnchor xmlns:cdr="http://schemas.openxmlformats.org/drawingml/2006/chartDrawing">
    <cdr:from>
      <cdr:x>0.4265</cdr:x>
      <cdr:y>0.6785</cdr:y>
    </cdr:from>
    <cdr:to>
      <cdr:x>0.682</cdr:x>
      <cdr:y>0.74825</cdr:y>
    </cdr:to>
    <cdr:sp>
      <cdr:nvSpPr>
        <cdr:cNvPr id="5" name="TextBox 6"/>
        <cdr:cNvSpPr txBox="1">
          <a:spLocks noChangeArrowheads="1"/>
        </cdr:cNvSpPr>
      </cdr:nvSpPr>
      <cdr:spPr>
        <a:xfrm>
          <a:off x="3733800" y="4324350"/>
          <a:ext cx="2238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Individual</a:t>
          </a:r>
          <a:r>
            <a:rPr lang="en-US" cap="none" sz="1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Income Tax</a:t>
          </a:r>
        </a:p>
      </cdr:txBody>
    </cdr:sp>
  </cdr:relSizeAnchor>
  <cdr:relSizeAnchor xmlns:cdr="http://schemas.openxmlformats.org/drawingml/2006/chartDrawing">
    <cdr:from>
      <cdr:x>0.18675</cdr:x>
      <cdr:y>0.40275</cdr:y>
    </cdr:from>
    <cdr:to>
      <cdr:x>0.43625</cdr:x>
      <cdr:y>0.478</cdr:y>
    </cdr:to>
    <cdr:sp>
      <cdr:nvSpPr>
        <cdr:cNvPr id="6" name="TextBox 7"/>
        <cdr:cNvSpPr txBox="1">
          <a:spLocks noChangeArrowheads="1"/>
        </cdr:cNvSpPr>
      </cdr:nvSpPr>
      <cdr:spPr>
        <a:xfrm>
          <a:off x="1628775" y="2562225"/>
          <a:ext cx="2190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Corporate Income Tax</a:t>
          </a:r>
        </a:p>
      </cdr:txBody>
    </cdr:sp>
  </cdr:relSizeAnchor>
  <cdr:relSizeAnchor xmlns:cdr="http://schemas.openxmlformats.org/drawingml/2006/chartDrawing">
    <cdr:from>
      <cdr:x>0.443</cdr:x>
      <cdr:y>0.261</cdr:y>
    </cdr:from>
    <cdr:to>
      <cdr:x>0.60125</cdr:x>
      <cdr:y>0.3345</cdr:y>
    </cdr:to>
    <cdr:sp>
      <cdr:nvSpPr>
        <cdr:cNvPr id="7" name="TextBox 8"/>
        <cdr:cNvSpPr txBox="1">
          <a:spLocks noChangeArrowheads="1"/>
        </cdr:cNvSpPr>
      </cdr:nvSpPr>
      <cdr:spPr>
        <a:xfrm>
          <a:off x="3876675" y="1657350"/>
          <a:ext cx="13906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Payroll</a:t>
          </a:r>
          <a:r>
            <a:rPr lang="en-US" cap="none" sz="1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Taxes</a:t>
          </a:r>
        </a:p>
      </cdr:txBody>
    </cdr:sp>
  </cdr:relSizeAnchor>
  <cdr:relSizeAnchor xmlns:cdr="http://schemas.openxmlformats.org/drawingml/2006/chartDrawing">
    <cdr:from>
      <cdr:x>0.18425</cdr:x>
      <cdr:y>0.138</cdr:y>
    </cdr:from>
    <cdr:to>
      <cdr:x>0.338</cdr:x>
      <cdr:y>0.19325</cdr:y>
    </cdr:to>
    <cdr:sp>
      <cdr:nvSpPr>
        <cdr:cNvPr id="8" name="TextBox 9"/>
        <cdr:cNvSpPr txBox="1">
          <a:spLocks noChangeArrowheads="1"/>
        </cdr:cNvSpPr>
      </cdr:nvSpPr>
      <cdr:spPr>
        <a:xfrm>
          <a:off x="1609725" y="876300"/>
          <a:ext cx="13430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Excise Taxes</a:t>
          </a:r>
        </a:p>
      </cdr:txBody>
    </cdr:sp>
  </cdr:relSizeAnchor>
  <cdr:relSizeAnchor xmlns:cdr="http://schemas.openxmlformats.org/drawingml/2006/chartDrawing">
    <cdr:from>
      <cdr:x>0.4335</cdr:x>
      <cdr:y>0.08</cdr:y>
    </cdr:from>
    <cdr:to>
      <cdr:x>0.576</cdr:x>
      <cdr:y>0.13175</cdr:y>
    </cdr:to>
    <cdr:sp>
      <cdr:nvSpPr>
        <cdr:cNvPr id="9" name="TextBox 10"/>
        <cdr:cNvSpPr txBox="1">
          <a:spLocks noChangeArrowheads="1"/>
        </cdr:cNvSpPr>
      </cdr:nvSpPr>
      <cdr:spPr>
        <a:xfrm>
          <a:off x="3790950" y="504825"/>
          <a:ext cx="1247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Other Taxes</a:t>
          </a:r>
        </a:p>
      </cdr:txBody>
    </cdr:sp>
  </cdr:relSizeAnchor>
  <cdr:relSizeAnchor xmlns:cdr="http://schemas.openxmlformats.org/drawingml/2006/chartDrawing">
    <cdr:from>
      <cdr:x>0</cdr:x>
      <cdr:y>0.95075</cdr:y>
    </cdr:from>
    <cdr:to>
      <cdr:x>1</cdr:x>
      <cdr:y>1</cdr:y>
    </cdr:to>
    <cdr:sp>
      <cdr:nvSpPr>
        <cdr:cNvPr id="10" name="TextBox 3"/>
        <cdr:cNvSpPr txBox="1">
          <a:spLocks noChangeArrowheads="1"/>
        </cdr:cNvSpPr>
      </cdr:nvSpPr>
      <cdr:spPr>
        <a:xfrm>
          <a:off x="0" y="6067425"/>
          <a:ext cx="8763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Budget of the United States Government, Fiscal Year 2012, Historical Tables: Table 2.1; http://www.whitehouse.gov/omb/budget/Historicals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zoomScale="106" zoomScaleNormal="106" zoomScalePageLayoutView="0" workbookViewId="0" topLeftCell="A1">
      <selection activeCell="D72" sqref="D72"/>
    </sheetView>
  </sheetViews>
  <sheetFormatPr defaultColWidth="9.140625" defaultRowHeight="12.75"/>
  <cols>
    <col min="2" max="2" width="9.28125" style="0" customWidth="1"/>
    <col min="7" max="7" width="9.57421875" style="0" bestFit="1" customWidth="1"/>
  </cols>
  <sheetData>
    <row r="1" spans="1:24" ht="12.75">
      <c r="A1" s="16" t="s">
        <v>76</v>
      </c>
      <c r="B1" s="16"/>
      <c r="C1" s="16"/>
      <c r="D1" s="16"/>
      <c r="E1" s="16"/>
      <c r="F1" s="16"/>
      <c r="G1" s="16"/>
      <c r="S1" s="22" t="s">
        <v>76</v>
      </c>
      <c r="T1" s="22"/>
      <c r="U1" s="22"/>
      <c r="V1" s="22"/>
      <c r="W1" s="22"/>
      <c r="X1" s="22"/>
    </row>
    <row r="2" spans="1:24" ht="12.75">
      <c r="A2" s="17" t="s">
        <v>0</v>
      </c>
      <c r="B2" s="17"/>
      <c r="C2" s="17"/>
      <c r="D2" s="17"/>
      <c r="E2" s="17"/>
      <c r="F2" s="17"/>
      <c r="G2" s="17"/>
      <c r="S2" s="17"/>
      <c r="T2" s="17"/>
      <c r="U2" s="17"/>
      <c r="V2" s="17"/>
      <c r="W2" s="17"/>
      <c r="X2" s="17"/>
    </row>
    <row r="3" spans="1:24" ht="12.75">
      <c r="A3" s="18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1"/>
      <c r="H3" s="12" t="s">
        <v>68</v>
      </c>
      <c r="J3" s="12" t="s">
        <v>70</v>
      </c>
      <c r="K3" s="12" t="s">
        <v>71</v>
      </c>
      <c r="L3" s="13" t="s">
        <v>72</v>
      </c>
      <c r="M3" s="13" t="s">
        <v>73</v>
      </c>
      <c r="N3" s="13" t="s">
        <v>74</v>
      </c>
      <c r="S3" s="18" t="s">
        <v>1</v>
      </c>
      <c r="T3" s="20" t="s">
        <v>2</v>
      </c>
      <c r="U3" s="20" t="s">
        <v>3</v>
      </c>
      <c r="V3" s="20" t="s">
        <v>4</v>
      </c>
      <c r="W3" s="20" t="s">
        <v>5</v>
      </c>
      <c r="X3" s="20" t="s">
        <v>6</v>
      </c>
    </row>
    <row r="4" spans="1:24" ht="12.75">
      <c r="A4" s="19"/>
      <c r="B4" s="21"/>
      <c r="C4" s="21"/>
      <c r="D4" s="21"/>
      <c r="E4" s="21"/>
      <c r="F4" s="21"/>
      <c r="G4" s="2" t="s">
        <v>7</v>
      </c>
      <c r="H4" s="12" t="s">
        <v>69</v>
      </c>
      <c r="S4" s="19"/>
      <c r="T4" s="21"/>
      <c r="U4" s="21"/>
      <c r="V4" s="21"/>
      <c r="W4" s="21"/>
      <c r="X4" s="21"/>
    </row>
    <row r="5" spans="1:24" ht="12.75">
      <c r="A5" s="3" t="s">
        <v>8</v>
      </c>
      <c r="B5" s="4">
        <v>15755</v>
      </c>
      <c r="C5" s="4">
        <v>10449</v>
      </c>
      <c r="D5" s="4">
        <v>4338</v>
      </c>
      <c r="E5" s="4">
        <v>7550</v>
      </c>
      <c r="F5" s="4">
        <v>1351</v>
      </c>
      <c r="G5" s="4">
        <v>39443</v>
      </c>
      <c r="H5" s="11">
        <v>273.1</v>
      </c>
      <c r="I5" s="7">
        <f>100*G5/(H5*1000)</f>
        <v>14.44269498352252</v>
      </c>
      <c r="J5" s="7">
        <f>100*B5/(H5*1000)</f>
        <v>5.768949102892713</v>
      </c>
      <c r="K5" s="7">
        <f>100*D5/(1000*H5)</f>
        <v>1.5884291468326621</v>
      </c>
      <c r="L5" s="7">
        <f>100*C5/(1000*H5)</f>
        <v>3.8260710362504575</v>
      </c>
      <c r="M5" s="7">
        <f>100*E5/(1000*H5)</f>
        <v>2.7645551080190405</v>
      </c>
      <c r="N5" s="7">
        <f>100*F5/(H5*1000)</f>
        <v>0.49469058952764555</v>
      </c>
      <c r="S5" s="3" t="s">
        <v>8</v>
      </c>
      <c r="T5" s="6">
        <f>B5/G5</f>
        <v>0.3994371624876404</v>
      </c>
      <c r="U5" s="6">
        <f>C5/G5</f>
        <v>0.26491392642547473</v>
      </c>
      <c r="V5" s="6">
        <f>D5/G5</f>
        <v>0.10998149227999898</v>
      </c>
      <c r="W5" s="6">
        <f>E5/G5</f>
        <v>0.19141546028446113</v>
      </c>
      <c r="X5" s="6">
        <f>F5/G5</f>
        <v>0.03425195852242476</v>
      </c>
    </row>
    <row r="6" spans="1:24" ht="12.75">
      <c r="A6" s="3" t="s">
        <v>9</v>
      </c>
      <c r="B6" s="4">
        <v>21616</v>
      </c>
      <c r="C6" s="4">
        <v>14101</v>
      </c>
      <c r="D6" s="4">
        <v>5674</v>
      </c>
      <c r="E6" s="4">
        <v>8648</v>
      </c>
      <c r="F6" s="4">
        <v>1578</v>
      </c>
      <c r="G6" s="4">
        <v>51616</v>
      </c>
      <c r="H6" s="11">
        <v>320.2</v>
      </c>
      <c r="I6" s="7">
        <f aca="true" t="shared" si="0" ref="I6:I63">100*G6/(H6*1000)</f>
        <v>16.119925046845722</v>
      </c>
      <c r="J6" s="7">
        <f aca="true" t="shared" si="1" ref="J6:J64">100*B6/(H6*1000)</f>
        <v>6.7507807620237354</v>
      </c>
      <c r="K6" s="7">
        <f aca="true" t="shared" si="2" ref="K6:K64">100*D6/(1000*H6)</f>
        <v>1.7720174890693317</v>
      </c>
      <c r="L6" s="7">
        <f aca="true" t="shared" si="3" ref="L6:L64">100*C6/(1000*H6)</f>
        <v>4.403810118675827</v>
      </c>
      <c r="M6" s="7">
        <f aca="true" t="shared" si="4" ref="M6:M64">100*E6/(1000*H6)</f>
        <v>2.7008119925046845</v>
      </c>
      <c r="N6" s="7">
        <f aca="true" t="shared" si="5" ref="N6:N64">100*F6/(H6*1000)</f>
        <v>0.4928169893816365</v>
      </c>
      <c r="S6" s="3" t="s">
        <v>9</v>
      </c>
      <c r="T6" s="6">
        <f aca="true" t="shared" si="6" ref="T6:T63">B6/G6</f>
        <v>0.41878487290762556</v>
      </c>
      <c r="U6" s="6">
        <f aca="true" t="shared" si="7" ref="U6:U64">C6/G6</f>
        <v>0.27319048357098574</v>
      </c>
      <c r="V6" s="6">
        <f aca="true" t="shared" si="8" ref="V6:V64">D6/G6</f>
        <v>0.10992715437073776</v>
      </c>
      <c r="W6" s="6">
        <f aca="true" t="shared" si="9" ref="W6:W64">E6/G6</f>
        <v>0.1675449473031618</v>
      </c>
      <c r="X6" s="6">
        <f aca="true" t="shared" si="10" ref="X6:X64">F6/G6</f>
        <v>0.030571915685058897</v>
      </c>
    </row>
    <row r="7" spans="1:24" ht="12.75">
      <c r="A7" s="3" t="s">
        <v>10</v>
      </c>
      <c r="B7" s="4">
        <v>27934</v>
      </c>
      <c r="C7" s="4">
        <v>21226</v>
      </c>
      <c r="D7" s="4">
        <v>6445</v>
      </c>
      <c r="E7" s="4">
        <v>8852</v>
      </c>
      <c r="F7" s="4">
        <v>1710</v>
      </c>
      <c r="G7" s="4">
        <v>66167</v>
      </c>
      <c r="H7" s="11">
        <v>348.7</v>
      </c>
      <c r="I7" s="7">
        <f t="shared" si="0"/>
        <v>18.975336965873243</v>
      </c>
      <c r="J7" s="7">
        <f t="shared" si="1"/>
        <v>8.010897619730427</v>
      </c>
      <c r="K7" s="7">
        <f t="shared" si="2"/>
        <v>1.8482936621737884</v>
      </c>
      <c r="L7" s="7">
        <f t="shared" si="3"/>
        <v>6.087180957843419</v>
      </c>
      <c r="M7" s="7">
        <f t="shared" si="4"/>
        <v>2.538571838256381</v>
      </c>
      <c r="N7" s="7">
        <f t="shared" si="5"/>
        <v>0.4903928878692286</v>
      </c>
      <c r="S7" s="3" t="s">
        <v>10</v>
      </c>
      <c r="T7" s="6">
        <f t="shared" si="6"/>
        <v>0.42217419559599195</v>
      </c>
      <c r="U7" s="6">
        <f t="shared" si="7"/>
        <v>0.32079435368083786</v>
      </c>
      <c r="V7" s="6">
        <f t="shared" si="8"/>
        <v>0.09740505085616698</v>
      </c>
      <c r="W7" s="6">
        <f t="shared" si="9"/>
        <v>0.1337827013465927</v>
      </c>
      <c r="X7" s="6">
        <f t="shared" si="10"/>
        <v>0.025843698520410477</v>
      </c>
    </row>
    <row r="8" spans="1:24" ht="12.75">
      <c r="A8" s="3" t="s">
        <v>11</v>
      </c>
      <c r="B8" s="4">
        <v>29816</v>
      </c>
      <c r="C8" s="4">
        <v>21238</v>
      </c>
      <c r="D8" s="4">
        <v>6820</v>
      </c>
      <c r="E8" s="4">
        <v>9877</v>
      </c>
      <c r="F8" s="4">
        <v>1857</v>
      </c>
      <c r="G8" s="4">
        <v>69608</v>
      </c>
      <c r="H8" s="11">
        <v>372.5</v>
      </c>
      <c r="I8" s="7">
        <f t="shared" si="0"/>
        <v>18.686711409395972</v>
      </c>
      <c r="J8" s="7">
        <f t="shared" si="1"/>
        <v>8.004295302013423</v>
      </c>
      <c r="K8" s="7">
        <f t="shared" si="2"/>
        <v>1.8308724832214764</v>
      </c>
      <c r="L8" s="7">
        <f t="shared" si="3"/>
        <v>5.701476510067114</v>
      </c>
      <c r="M8" s="7">
        <f t="shared" si="4"/>
        <v>2.6515436241610737</v>
      </c>
      <c r="N8" s="7">
        <f t="shared" si="5"/>
        <v>0.4985234899328859</v>
      </c>
      <c r="S8" s="3" t="s">
        <v>11</v>
      </c>
      <c r="T8" s="6">
        <f t="shared" si="6"/>
        <v>0.4283415699344903</v>
      </c>
      <c r="U8" s="6">
        <f t="shared" si="7"/>
        <v>0.3051086082059533</v>
      </c>
      <c r="V8" s="6">
        <f t="shared" si="8"/>
        <v>0.0979772439949431</v>
      </c>
      <c r="W8" s="6">
        <f t="shared" si="9"/>
        <v>0.1418946098149638</v>
      </c>
      <c r="X8" s="6">
        <f t="shared" si="10"/>
        <v>0.026677968049649465</v>
      </c>
    </row>
    <row r="9" spans="1:24" ht="12.75">
      <c r="A9" s="3" t="s">
        <v>12</v>
      </c>
      <c r="B9" s="4">
        <v>29542</v>
      </c>
      <c r="C9" s="4">
        <v>21101</v>
      </c>
      <c r="D9" s="4">
        <v>7208</v>
      </c>
      <c r="E9" s="4">
        <v>9945</v>
      </c>
      <c r="F9" s="4">
        <v>1905</v>
      </c>
      <c r="G9" s="4">
        <v>69701</v>
      </c>
      <c r="H9" s="11">
        <v>377</v>
      </c>
      <c r="I9" s="7">
        <f t="shared" si="0"/>
        <v>18.488328912466844</v>
      </c>
      <c r="J9" s="7">
        <f t="shared" si="1"/>
        <v>7.836074270557029</v>
      </c>
      <c r="K9" s="7">
        <f t="shared" si="2"/>
        <v>1.9119363395225464</v>
      </c>
      <c r="L9" s="7">
        <f t="shared" si="3"/>
        <v>5.597082228116711</v>
      </c>
      <c r="M9" s="7">
        <f t="shared" si="4"/>
        <v>2.6379310344827585</v>
      </c>
      <c r="N9" s="7">
        <f t="shared" si="5"/>
        <v>0.5053050397877984</v>
      </c>
      <c r="S9" s="3" t="s">
        <v>12</v>
      </c>
      <c r="T9" s="6">
        <f t="shared" si="6"/>
        <v>0.42383896931177456</v>
      </c>
      <c r="U9" s="6">
        <f t="shared" si="7"/>
        <v>0.30273597222421483</v>
      </c>
      <c r="V9" s="6">
        <f t="shared" si="8"/>
        <v>0.10341315045695183</v>
      </c>
      <c r="W9" s="6">
        <f t="shared" si="9"/>
        <v>0.1426808797578227</v>
      </c>
      <c r="X9" s="6">
        <f t="shared" si="10"/>
        <v>0.02733102824923602</v>
      </c>
    </row>
    <row r="10" spans="1:24" ht="12.75">
      <c r="A10" s="3" t="s">
        <v>13</v>
      </c>
      <c r="B10" s="4">
        <v>28747</v>
      </c>
      <c r="C10" s="4">
        <v>17861</v>
      </c>
      <c r="D10" s="4">
        <v>7862</v>
      </c>
      <c r="E10" s="4">
        <v>9131</v>
      </c>
      <c r="F10" s="4">
        <v>1850</v>
      </c>
      <c r="G10" s="4">
        <v>65451</v>
      </c>
      <c r="H10" s="11">
        <v>395.9</v>
      </c>
      <c r="I10" s="7">
        <f t="shared" si="0"/>
        <v>16.532205102298562</v>
      </c>
      <c r="J10" s="7">
        <f t="shared" si="1"/>
        <v>7.261177064915382</v>
      </c>
      <c r="K10" s="7">
        <f t="shared" si="2"/>
        <v>1.9858550138923972</v>
      </c>
      <c r="L10" s="7">
        <f t="shared" si="3"/>
        <v>4.511492801212428</v>
      </c>
      <c r="M10" s="7">
        <f t="shared" si="4"/>
        <v>2.3063905026521847</v>
      </c>
      <c r="N10" s="7">
        <f t="shared" si="5"/>
        <v>0.4672897196261682</v>
      </c>
      <c r="S10" s="3" t="s">
        <v>13</v>
      </c>
      <c r="T10" s="6">
        <f t="shared" si="6"/>
        <v>0.4392140685398237</v>
      </c>
      <c r="U10" s="6">
        <f t="shared" si="7"/>
        <v>0.27289117049395734</v>
      </c>
      <c r="V10" s="6">
        <f t="shared" si="8"/>
        <v>0.12012039541030695</v>
      </c>
      <c r="W10" s="6">
        <f t="shared" si="9"/>
        <v>0.1395089456234435</v>
      </c>
      <c r="X10" s="6">
        <f t="shared" si="10"/>
        <v>0.028265419932468564</v>
      </c>
    </row>
    <row r="11" spans="1:24" ht="12.75">
      <c r="A11" s="3" t="s">
        <v>14</v>
      </c>
      <c r="B11" s="4">
        <v>32188</v>
      </c>
      <c r="C11" s="4">
        <v>20880</v>
      </c>
      <c r="D11" s="4">
        <v>9320</v>
      </c>
      <c r="E11" s="4">
        <v>9929</v>
      </c>
      <c r="F11" s="4">
        <v>2270</v>
      </c>
      <c r="G11" s="4">
        <v>74587</v>
      </c>
      <c r="H11" s="11">
        <v>427</v>
      </c>
      <c r="I11" s="7">
        <f t="shared" si="0"/>
        <v>17.46768149882904</v>
      </c>
      <c r="J11" s="7">
        <f t="shared" si="1"/>
        <v>7.538173302107729</v>
      </c>
      <c r="K11" s="7">
        <f t="shared" si="2"/>
        <v>2.1826697892271665</v>
      </c>
      <c r="L11" s="7">
        <f t="shared" si="3"/>
        <v>4.889929742388759</v>
      </c>
      <c r="M11" s="7">
        <f t="shared" si="4"/>
        <v>2.3252927400468386</v>
      </c>
      <c r="N11" s="7">
        <f t="shared" si="5"/>
        <v>0.531615925058548</v>
      </c>
      <c r="S11" s="3" t="s">
        <v>14</v>
      </c>
      <c r="T11" s="6">
        <f t="shared" si="6"/>
        <v>0.4315497338678322</v>
      </c>
      <c r="U11" s="6">
        <f t="shared" si="7"/>
        <v>0.27994154477321787</v>
      </c>
      <c r="V11" s="6">
        <f t="shared" si="8"/>
        <v>0.12495475082789226</v>
      </c>
      <c r="W11" s="6">
        <f t="shared" si="9"/>
        <v>0.13311971255044444</v>
      </c>
      <c r="X11" s="6">
        <f t="shared" si="10"/>
        <v>0.030434257980613243</v>
      </c>
    </row>
    <row r="12" spans="1:24" ht="12.75">
      <c r="A12" s="3" t="s">
        <v>15</v>
      </c>
      <c r="B12" s="4">
        <v>35620</v>
      </c>
      <c r="C12" s="4">
        <v>21167</v>
      </c>
      <c r="D12" s="4">
        <v>9997</v>
      </c>
      <c r="E12" s="4">
        <v>10534</v>
      </c>
      <c r="F12" s="4">
        <v>2672</v>
      </c>
      <c r="G12" s="4">
        <v>79990</v>
      </c>
      <c r="H12" s="11">
        <v>450.9</v>
      </c>
      <c r="I12" s="7">
        <f t="shared" si="0"/>
        <v>17.740075404746065</v>
      </c>
      <c r="J12" s="7">
        <f t="shared" si="1"/>
        <v>7.899756043468618</v>
      </c>
      <c r="K12" s="7">
        <f t="shared" si="2"/>
        <v>2.217121312929696</v>
      </c>
      <c r="L12" s="7">
        <f t="shared" si="3"/>
        <v>4.694388999778221</v>
      </c>
      <c r="M12" s="7">
        <f t="shared" si="4"/>
        <v>2.336216455976935</v>
      </c>
      <c r="N12" s="7">
        <f t="shared" si="5"/>
        <v>0.5925925925925926</v>
      </c>
      <c r="S12" s="3" t="s">
        <v>15</v>
      </c>
      <c r="T12" s="6">
        <f t="shared" si="6"/>
        <v>0.445305663207901</v>
      </c>
      <c r="U12" s="6">
        <f t="shared" si="7"/>
        <v>0.26462057757219654</v>
      </c>
      <c r="V12" s="6">
        <f t="shared" si="8"/>
        <v>0.12497812226528315</v>
      </c>
      <c r="W12" s="6">
        <f t="shared" si="9"/>
        <v>0.1316914614326791</v>
      </c>
      <c r="X12" s="6">
        <f t="shared" si="10"/>
        <v>0.03340417552194024</v>
      </c>
    </row>
    <row r="13" spans="1:24" ht="12.75">
      <c r="A13" s="3" t="s">
        <v>16</v>
      </c>
      <c r="B13" s="4">
        <v>34724</v>
      </c>
      <c r="C13" s="4">
        <v>20074</v>
      </c>
      <c r="D13" s="4">
        <v>11239</v>
      </c>
      <c r="E13" s="4">
        <v>10638</v>
      </c>
      <c r="F13" s="4">
        <v>2961</v>
      </c>
      <c r="G13" s="4">
        <v>79636</v>
      </c>
      <c r="H13" s="11">
        <v>460</v>
      </c>
      <c r="I13" s="7">
        <f t="shared" si="0"/>
        <v>17.312173913043477</v>
      </c>
      <c r="J13" s="7">
        <f t="shared" si="1"/>
        <v>7.5486956521739135</v>
      </c>
      <c r="K13" s="7">
        <f t="shared" si="2"/>
        <v>2.4432608695652176</v>
      </c>
      <c r="L13" s="7">
        <f t="shared" si="3"/>
        <v>4.363913043478261</v>
      </c>
      <c r="M13" s="7">
        <f t="shared" si="4"/>
        <v>2.312608695652174</v>
      </c>
      <c r="N13" s="7">
        <f t="shared" si="5"/>
        <v>0.643695652173913</v>
      </c>
      <c r="S13" s="3" t="s">
        <v>16</v>
      </c>
      <c r="T13" s="6">
        <f t="shared" si="6"/>
        <v>0.4360339544929429</v>
      </c>
      <c r="U13" s="6">
        <f t="shared" si="7"/>
        <v>0.2520719272690743</v>
      </c>
      <c r="V13" s="6">
        <f t="shared" si="8"/>
        <v>0.14112963986136923</v>
      </c>
      <c r="W13" s="6">
        <f t="shared" si="9"/>
        <v>0.1335828017479532</v>
      </c>
      <c r="X13" s="6">
        <f t="shared" si="10"/>
        <v>0.037181676628660405</v>
      </c>
    </row>
    <row r="14" spans="1:24" ht="12.75">
      <c r="A14" s="3" t="s">
        <v>17</v>
      </c>
      <c r="B14" s="4">
        <v>36719</v>
      </c>
      <c r="C14" s="4">
        <v>17309</v>
      </c>
      <c r="D14" s="4">
        <v>11722</v>
      </c>
      <c r="E14" s="4">
        <v>10578</v>
      </c>
      <c r="F14" s="4">
        <v>2921</v>
      </c>
      <c r="G14" s="4">
        <v>79249</v>
      </c>
      <c r="H14" s="11">
        <v>490.2</v>
      </c>
      <c r="I14" s="7">
        <f t="shared" si="0"/>
        <v>16.166666666666668</v>
      </c>
      <c r="J14" s="7">
        <f t="shared" si="1"/>
        <v>7.490616075071399</v>
      </c>
      <c r="K14" s="7">
        <f t="shared" si="2"/>
        <v>2.3912688698490414</v>
      </c>
      <c r="L14" s="7">
        <f t="shared" si="3"/>
        <v>3.5310077519379846</v>
      </c>
      <c r="M14" s="7">
        <f t="shared" si="4"/>
        <v>2.1578947368421053</v>
      </c>
      <c r="N14" s="7">
        <f t="shared" si="5"/>
        <v>0.5958792329661363</v>
      </c>
      <c r="S14" s="3" t="s">
        <v>17</v>
      </c>
      <c r="T14" s="6">
        <f t="shared" si="6"/>
        <v>0.4633370768085402</v>
      </c>
      <c r="U14" s="6">
        <f t="shared" si="7"/>
        <v>0.21841285063533925</v>
      </c>
      <c r="V14" s="6">
        <f t="shared" si="8"/>
        <v>0.14791353834117782</v>
      </c>
      <c r="W14" s="6">
        <f t="shared" si="9"/>
        <v>0.13347802495930547</v>
      </c>
      <c r="X14" s="6">
        <f t="shared" si="10"/>
        <v>0.036858509255637294</v>
      </c>
    </row>
    <row r="15" spans="1:24" ht="12.75">
      <c r="A15" s="3" t="s">
        <v>18</v>
      </c>
      <c r="B15" s="4">
        <v>40715</v>
      </c>
      <c r="C15" s="4">
        <v>21494</v>
      </c>
      <c r="D15" s="4">
        <v>14683</v>
      </c>
      <c r="E15" s="4">
        <v>11676</v>
      </c>
      <c r="F15" s="4">
        <v>3923</v>
      </c>
      <c r="G15" s="4">
        <v>92492</v>
      </c>
      <c r="H15" s="11">
        <v>518.9</v>
      </c>
      <c r="I15" s="7">
        <f t="shared" si="0"/>
        <v>17.824629022933127</v>
      </c>
      <c r="J15" s="7">
        <f t="shared" si="1"/>
        <v>7.846405858546926</v>
      </c>
      <c r="K15" s="7">
        <f t="shared" si="2"/>
        <v>2.8296396222778957</v>
      </c>
      <c r="L15" s="7">
        <f t="shared" si="3"/>
        <v>4.142223935247639</v>
      </c>
      <c r="M15" s="7">
        <f t="shared" si="4"/>
        <v>2.2501445365195605</v>
      </c>
      <c r="N15" s="7">
        <f t="shared" si="5"/>
        <v>0.756022354981692</v>
      </c>
      <c r="S15" s="3" t="s">
        <v>18</v>
      </c>
      <c r="T15" s="6">
        <f t="shared" si="6"/>
        <v>0.440200233533711</v>
      </c>
      <c r="U15" s="6">
        <f t="shared" si="7"/>
        <v>0.23238766596029928</v>
      </c>
      <c r="V15" s="6">
        <f t="shared" si="8"/>
        <v>0.1587488647666825</v>
      </c>
      <c r="W15" s="6">
        <f t="shared" si="9"/>
        <v>0.126237944903343</v>
      </c>
      <c r="X15" s="6">
        <f t="shared" si="10"/>
        <v>0.042414479090083466</v>
      </c>
    </row>
    <row r="16" spans="1:24" ht="12.75">
      <c r="A16" s="3" t="s">
        <v>19</v>
      </c>
      <c r="B16" s="4">
        <v>41338</v>
      </c>
      <c r="C16" s="4">
        <v>20954</v>
      </c>
      <c r="D16" s="4">
        <v>16439</v>
      </c>
      <c r="E16" s="4">
        <v>11860</v>
      </c>
      <c r="F16" s="4">
        <v>3796</v>
      </c>
      <c r="G16" s="4">
        <v>94388</v>
      </c>
      <c r="H16" s="11">
        <v>529.9</v>
      </c>
      <c r="I16" s="7">
        <f t="shared" si="0"/>
        <v>17.81241743725231</v>
      </c>
      <c r="J16" s="7">
        <f t="shared" si="1"/>
        <v>7.8010945461407815</v>
      </c>
      <c r="K16" s="7">
        <f t="shared" si="2"/>
        <v>3.102283449707492</v>
      </c>
      <c r="L16" s="7">
        <f t="shared" si="3"/>
        <v>3.9543310058501606</v>
      </c>
      <c r="M16" s="7">
        <f t="shared" si="4"/>
        <v>2.2381581430458577</v>
      </c>
      <c r="N16" s="7">
        <f t="shared" si="5"/>
        <v>0.7163615776561615</v>
      </c>
      <c r="S16" s="3" t="s">
        <v>19</v>
      </c>
      <c r="T16" s="6">
        <f t="shared" si="6"/>
        <v>0.437958215027334</v>
      </c>
      <c r="U16" s="6">
        <f t="shared" si="7"/>
        <v>0.2219985591388736</v>
      </c>
      <c r="V16" s="6">
        <f t="shared" si="8"/>
        <v>0.17416408865533756</v>
      </c>
      <c r="W16" s="6">
        <f t="shared" si="9"/>
        <v>0.12565156587701826</v>
      </c>
      <c r="X16" s="6">
        <f t="shared" si="10"/>
        <v>0.04021697673433063</v>
      </c>
    </row>
    <row r="17" spans="1:24" ht="12.75">
      <c r="A17" s="3" t="s">
        <v>20</v>
      </c>
      <c r="B17" s="4">
        <v>45571</v>
      </c>
      <c r="C17" s="4">
        <v>20523</v>
      </c>
      <c r="D17" s="4">
        <v>17046</v>
      </c>
      <c r="E17" s="4">
        <v>12534</v>
      </c>
      <c r="F17" s="4">
        <v>4001</v>
      </c>
      <c r="G17" s="4">
        <v>99676</v>
      </c>
      <c r="H17" s="11">
        <v>567.8</v>
      </c>
      <c r="I17" s="7">
        <f t="shared" si="0"/>
        <v>17.554772807326522</v>
      </c>
      <c r="J17" s="7">
        <f t="shared" si="1"/>
        <v>8.025889397675238</v>
      </c>
      <c r="K17" s="7">
        <f t="shared" si="2"/>
        <v>3.002113420218387</v>
      </c>
      <c r="L17" s="7">
        <f t="shared" si="3"/>
        <v>3.6144769284959493</v>
      </c>
      <c r="M17" s="7">
        <f t="shared" si="4"/>
        <v>2.2074674181049665</v>
      </c>
      <c r="N17" s="7">
        <f t="shared" si="5"/>
        <v>0.7046495244804508</v>
      </c>
      <c r="S17" s="3" t="s">
        <v>20</v>
      </c>
      <c r="T17" s="6">
        <f t="shared" si="6"/>
        <v>0.4571912998113889</v>
      </c>
      <c r="U17" s="6">
        <f t="shared" si="7"/>
        <v>0.2058971066254665</v>
      </c>
      <c r="V17" s="6">
        <f t="shared" si="8"/>
        <v>0.1710140856374654</v>
      </c>
      <c r="W17" s="6">
        <f t="shared" si="9"/>
        <v>0.12574742164613348</v>
      </c>
      <c r="X17" s="6">
        <f t="shared" si="10"/>
        <v>0.0401400537742285</v>
      </c>
    </row>
    <row r="18" spans="1:24" ht="12.75">
      <c r="A18" s="3" t="s">
        <v>21</v>
      </c>
      <c r="B18" s="4">
        <v>47588</v>
      </c>
      <c r="C18" s="4">
        <v>21579</v>
      </c>
      <c r="D18" s="4">
        <v>19804</v>
      </c>
      <c r="E18" s="4">
        <v>13194</v>
      </c>
      <c r="F18" s="4">
        <v>4395</v>
      </c>
      <c r="G18" s="4">
        <v>106560</v>
      </c>
      <c r="H18" s="11">
        <v>599.2</v>
      </c>
      <c r="I18" s="7">
        <f t="shared" si="0"/>
        <v>17.783711615487316</v>
      </c>
      <c r="J18" s="7">
        <f t="shared" si="1"/>
        <v>7.941922563417891</v>
      </c>
      <c r="K18" s="7">
        <f t="shared" si="2"/>
        <v>3.3050734312416554</v>
      </c>
      <c r="L18" s="7">
        <f t="shared" si="3"/>
        <v>3.60130173564753</v>
      </c>
      <c r="M18" s="7">
        <f t="shared" si="4"/>
        <v>2.201935914552737</v>
      </c>
      <c r="N18" s="7">
        <f t="shared" si="5"/>
        <v>0.7334779706275033</v>
      </c>
      <c r="S18" s="3" t="s">
        <v>21</v>
      </c>
      <c r="T18" s="6">
        <f t="shared" si="6"/>
        <v>0.44658408408408407</v>
      </c>
      <c r="U18" s="6">
        <f t="shared" si="7"/>
        <v>0.20250563063063062</v>
      </c>
      <c r="V18" s="6">
        <f t="shared" si="8"/>
        <v>0.18584834834834835</v>
      </c>
      <c r="W18" s="6">
        <f t="shared" si="9"/>
        <v>0.12381756756756757</v>
      </c>
      <c r="X18" s="6">
        <f t="shared" si="10"/>
        <v>0.04124436936936937</v>
      </c>
    </row>
    <row r="19" spans="1:24" ht="12.75">
      <c r="A19" s="3" t="s">
        <v>22</v>
      </c>
      <c r="B19" s="4">
        <v>48697</v>
      </c>
      <c r="C19" s="4">
        <v>23493</v>
      </c>
      <c r="D19" s="4">
        <v>21963</v>
      </c>
      <c r="E19" s="4">
        <v>13731</v>
      </c>
      <c r="F19" s="4">
        <v>4731</v>
      </c>
      <c r="G19" s="4">
        <v>112613</v>
      </c>
      <c r="H19" s="11">
        <v>641.5</v>
      </c>
      <c r="I19" s="7">
        <f t="shared" si="0"/>
        <v>17.55463756819953</v>
      </c>
      <c r="J19" s="7">
        <f t="shared" si="1"/>
        <v>7.591114575214341</v>
      </c>
      <c r="K19" s="7">
        <f t="shared" si="2"/>
        <v>3.4236944660950894</v>
      </c>
      <c r="L19" s="7">
        <f t="shared" si="3"/>
        <v>3.66219797349961</v>
      </c>
      <c r="M19" s="7">
        <f t="shared" si="4"/>
        <v>2.140452065471551</v>
      </c>
      <c r="N19" s="7">
        <f t="shared" si="5"/>
        <v>0.7374902572096649</v>
      </c>
      <c r="S19" s="3" t="s">
        <v>22</v>
      </c>
      <c r="T19" s="6">
        <f t="shared" si="6"/>
        <v>0.43242787244811876</v>
      </c>
      <c r="U19" s="6">
        <f t="shared" si="7"/>
        <v>0.2086171223570991</v>
      </c>
      <c r="V19" s="6">
        <f t="shared" si="8"/>
        <v>0.19503076909415432</v>
      </c>
      <c r="W19" s="6">
        <f t="shared" si="9"/>
        <v>0.12193086055783968</v>
      </c>
      <c r="X19" s="6">
        <f t="shared" si="10"/>
        <v>0.04201113548169394</v>
      </c>
    </row>
    <row r="20" spans="1:24" ht="12.75">
      <c r="A20" s="3" t="s">
        <v>23</v>
      </c>
      <c r="B20" s="4">
        <v>48792</v>
      </c>
      <c r="C20" s="4">
        <v>25461</v>
      </c>
      <c r="D20" s="4">
        <v>22242</v>
      </c>
      <c r="E20" s="4">
        <v>14570</v>
      </c>
      <c r="F20" s="4">
        <v>5753</v>
      </c>
      <c r="G20" s="4">
        <v>116817</v>
      </c>
      <c r="H20" s="11">
        <v>687.5</v>
      </c>
      <c r="I20" s="7">
        <f t="shared" si="0"/>
        <v>16.991563636363637</v>
      </c>
      <c r="J20" s="7">
        <f t="shared" si="1"/>
        <v>7.097018181818182</v>
      </c>
      <c r="K20" s="7">
        <f t="shared" si="2"/>
        <v>3.2352</v>
      </c>
      <c r="L20" s="7">
        <f t="shared" si="3"/>
        <v>3.703418181818182</v>
      </c>
      <c r="M20" s="7">
        <f t="shared" si="4"/>
        <v>2.1192727272727274</v>
      </c>
      <c r="N20" s="7">
        <f t="shared" si="5"/>
        <v>0.8368</v>
      </c>
      <c r="S20" s="3" t="s">
        <v>23</v>
      </c>
      <c r="T20" s="6">
        <f t="shared" si="6"/>
        <v>0.4176789337168392</v>
      </c>
      <c r="U20" s="6">
        <f t="shared" si="7"/>
        <v>0.21795629060838748</v>
      </c>
      <c r="V20" s="6">
        <f t="shared" si="8"/>
        <v>0.19040036980918873</v>
      </c>
      <c r="W20" s="6">
        <f t="shared" si="9"/>
        <v>0.12472499721787068</v>
      </c>
      <c r="X20" s="6">
        <f t="shared" si="10"/>
        <v>0.04924796904560124</v>
      </c>
    </row>
    <row r="21" spans="1:24" ht="12.75">
      <c r="A21" s="3" t="s">
        <v>24</v>
      </c>
      <c r="B21" s="4">
        <v>55446</v>
      </c>
      <c r="C21" s="4">
        <v>30073</v>
      </c>
      <c r="D21" s="4">
        <v>25546</v>
      </c>
      <c r="E21" s="4">
        <v>13062</v>
      </c>
      <c r="F21" s="4">
        <v>6708</v>
      </c>
      <c r="G21" s="4">
        <v>130835</v>
      </c>
      <c r="H21" s="11">
        <v>755.8</v>
      </c>
      <c r="I21" s="7">
        <f t="shared" si="0"/>
        <v>17.310796507012437</v>
      </c>
      <c r="J21" s="7">
        <f t="shared" si="1"/>
        <v>7.336067742789098</v>
      </c>
      <c r="K21" s="7">
        <f t="shared" si="2"/>
        <v>3.379994707594602</v>
      </c>
      <c r="L21" s="7">
        <f t="shared" si="3"/>
        <v>3.9789626885419422</v>
      </c>
      <c r="M21" s="7">
        <f t="shared" si="4"/>
        <v>1.7282349827996824</v>
      </c>
      <c r="N21" s="7">
        <f t="shared" si="5"/>
        <v>0.887536385287113</v>
      </c>
      <c r="S21" s="3" t="s">
        <v>24</v>
      </c>
      <c r="T21" s="6">
        <f t="shared" si="6"/>
        <v>0.42378568425879926</v>
      </c>
      <c r="U21" s="6">
        <f t="shared" si="7"/>
        <v>0.22985439675927696</v>
      </c>
      <c r="V21" s="6">
        <f t="shared" si="8"/>
        <v>0.19525356364887073</v>
      </c>
      <c r="W21" s="6">
        <f t="shared" si="9"/>
        <v>0.09983567088317347</v>
      </c>
      <c r="X21" s="6">
        <f t="shared" si="10"/>
        <v>0.05127068444987962</v>
      </c>
    </row>
    <row r="22" spans="1:24" ht="12.75">
      <c r="A22" s="3" t="s">
        <v>25</v>
      </c>
      <c r="B22" s="4">
        <v>61526</v>
      </c>
      <c r="C22" s="4">
        <v>33971</v>
      </c>
      <c r="D22" s="4">
        <v>32619</v>
      </c>
      <c r="E22" s="4">
        <v>13719</v>
      </c>
      <c r="F22" s="4">
        <v>6987</v>
      </c>
      <c r="G22" s="4">
        <v>148822</v>
      </c>
      <c r="H22" s="11">
        <v>810</v>
      </c>
      <c r="I22" s="7">
        <f t="shared" si="0"/>
        <v>18.373086419753086</v>
      </c>
      <c r="J22" s="7">
        <f t="shared" si="1"/>
        <v>7.595802469135802</v>
      </c>
      <c r="K22" s="7">
        <f t="shared" si="2"/>
        <v>4.027037037037037</v>
      </c>
      <c r="L22" s="7">
        <f t="shared" si="3"/>
        <v>4.19395061728395</v>
      </c>
      <c r="M22" s="7">
        <f t="shared" si="4"/>
        <v>1.6937037037037037</v>
      </c>
      <c r="N22" s="7">
        <f t="shared" si="5"/>
        <v>0.8625925925925926</v>
      </c>
      <c r="S22" s="3" t="s">
        <v>25</v>
      </c>
      <c r="T22" s="6">
        <f t="shared" si="6"/>
        <v>0.41342005886226496</v>
      </c>
      <c r="U22" s="6">
        <f t="shared" si="7"/>
        <v>0.22826598218005403</v>
      </c>
      <c r="V22" s="6">
        <f t="shared" si="8"/>
        <v>0.21918130383948609</v>
      </c>
      <c r="W22" s="6">
        <f t="shared" si="9"/>
        <v>0.09218395129752321</v>
      </c>
      <c r="X22" s="6">
        <f t="shared" si="10"/>
        <v>0.04694870382067168</v>
      </c>
    </row>
    <row r="23" spans="1:24" ht="12.75">
      <c r="A23" s="3" t="s">
        <v>26</v>
      </c>
      <c r="B23" s="4">
        <v>68726</v>
      </c>
      <c r="C23" s="4">
        <v>28665</v>
      </c>
      <c r="D23" s="4">
        <v>33923</v>
      </c>
      <c r="E23" s="4">
        <v>14079</v>
      </c>
      <c r="F23" s="4">
        <v>7580</v>
      </c>
      <c r="G23" s="4">
        <v>152973</v>
      </c>
      <c r="H23" s="11">
        <v>868.4</v>
      </c>
      <c r="I23" s="7">
        <f t="shared" si="0"/>
        <v>17.615499769691386</v>
      </c>
      <c r="J23" s="7">
        <f t="shared" si="1"/>
        <v>7.91409488714878</v>
      </c>
      <c r="K23" s="7">
        <f t="shared" si="2"/>
        <v>3.9063795485951176</v>
      </c>
      <c r="L23" s="7">
        <f t="shared" si="3"/>
        <v>3.3008982035928143</v>
      </c>
      <c r="M23" s="7">
        <f t="shared" si="4"/>
        <v>1.6212574850299402</v>
      </c>
      <c r="N23" s="7">
        <f t="shared" si="5"/>
        <v>0.8728696453247351</v>
      </c>
      <c r="S23" s="3" t="s">
        <v>26</v>
      </c>
      <c r="T23" s="6">
        <f t="shared" si="6"/>
        <v>0.44926882521752204</v>
      </c>
      <c r="U23" s="6">
        <f t="shared" si="7"/>
        <v>0.18738600929575808</v>
      </c>
      <c r="V23" s="6">
        <f t="shared" si="8"/>
        <v>0.22175808802860636</v>
      </c>
      <c r="W23" s="6">
        <f t="shared" si="9"/>
        <v>0.09203584946363083</v>
      </c>
      <c r="X23" s="6">
        <f t="shared" si="10"/>
        <v>0.04955122799448269</v>
      </c>
    </row>
    <row r="24" spans="1:24" ht="12.75">
      <c r="A24" s="3" t="s">
        <v>27</v>
      </c>
      <c r="B24" s="4">
        <v>87249</v>
      </c>
      <c r="C24" s="4">
        <v>36678</v>
      </c>
      <c r="D24" s="4">
        <v>39015</v>
      </c>
      <c r="E24" s="4">
        <v>15222</v>
      </c>
      <c r="F24" s="4">
        <v>8718</v>
      </c>
      <c r="G24" s="4">
        <v>186882</v>
      </c>
      <c r="H24" s="11">
        <v>948.1</v>
      </c>
      <c r="I24" s="7">
        <f t="shared" si="0"/>
        <v>19.71121189747917</v>
      </c>
      <c r="J24" s="7">
        <f t="shared" si="1"/>
        <v>9.202510283725346</v>
      </c>
      <c r="K24" s="7">
        <f t="shared" si="2"/>
        <v>4.115072249762683</v>
      </c>
      <c r="L24" s="7">
        <f t="shared" si="3"/>
        <v>3.8685792637907395</v>
      </c>
      <c r="M24" s="7">
        <f t="shared" si="4"/>
        <v>1.6055268431600043</v>
      </c>
      <c r="N24" s="7">
        <f t="shared" si="5"/>
        <v>0.9195232570403966</v>
      </c>
      <c r="S24" s="3" t="s">
        <v>27</v>
      </c>
      <c r="T24" s="6">
        <f t="shared" si="6"/>
        <v>0.46686679294956174</v>
      </c>
      <c r="U24" s="6">
        <f t="shared" si="7"/>
        <v>0.1962628824605901</v>
      </c>
      <c r="V24" s="6">
        <f t="shared" si="8"/>
        <v>0.20876809965646773</v>
      </c>
      <c r="W24" s="6">
        <f t="shared" si="9"/>
        <v>0.08145246733232735</v>
      </c>
      <c r="X24" s="6">
        <f t="shared" si="10"/>
        <v>0.04664975760105307</v>
      </c>
    </row>
    <row r="25" spans="1:24" ht="12.75">
      <c r="A25" s="3" t="s">
        <v>28</v>
      </c>
      <c r="B25" s="4">
        <v>90412</v>
      </c>
      <c r="C25" s="4">
        <v>32829</v>
      </c>
      <c r="D25" s="4">
        <v>44362</v>
      </c>
      <c r="E25" s="4">
        <v>15705</v>
      </c>
      <c r="F25" s="4">
        <v>9499</v>
      </c>
      <c r="G25" s="4">
        <v>192807</v>
      </c>
      <c r="H25" s="11">
        <v>1012.7</v>
      </c>
      <c r="I25" s="7">
        <f t="shared" si="0"/>
        <v>19.038905895131826</v>
      </c>
      <c r="J25" s="7">
        <f t="shared" si="1"/>
        <v>8.927816727559987</v>
      </c>
      <c r="K25" s="7">
        <f t="shared" si="2"/>
        <v>4.380566801619433</v>
      </c>
      <c r="L25" s="7">
        <f t="shared" si="3"/>
        <v>3.2417300286363187</v>
      </c>
      <c r="M25" s="7">
        <f t="shared" si="4"/>
        <v>1.5508047793028537</v>
      </c>
      <c r="N25" s="7">
        <f t="shared" si="5"/>
        <v>0.937987558013232</v>
      </c>
      <c r="S25" s="3" t="s">
        <v>28</v>
      </c>
      <c r="T25" s="6">
        <f t="shared" si="6"/>
        <v>0.4689248834326554</v>
      </c>
      <c r="U25" s="6">
        <f t="shared" si="7"/>
        <v>0.17026871431016508</v>
      </c>
      <c r="V25" s="6">
        <f t="shared" si="8"/>
        <v>0.2300850072870798</v>
      </c>
      <c r="W25" s="6">
        <f t="shared" si="9"/>
        <v>0.08145451150632498</v>
      </c>
      <c r="X25" s="6">
        <f t="shared" si="10"/>
        <v>0.049266883463774655</v>
      </c>
    </row>
    <row r="26" spans="1:24" ht="12.75">
      <c r="A26" s="3" t="s">
        <v>29</v>
      </c>
      <c r="B26" s="4">
        <v>86230</v>
      </c>
      <c r="C26" s="4">
        <v>26785</v>
      </c>
      <c r="D26" s="4">
        <v>47325</v>
      </c>
      <c r="E26" s="4">
        <v>16614</v>
      </c>
      <c r="F26" s="4">
        <v>10185</v>
      </c>
      <c r="G26" s="4">
        <v>187139</v>
      </c>
      <c r="H26" s="11">
        <v>1080</v>
      </c>
      <c r="I26" s="7">
        <f t="shared" si="0"/>
        <v>17.327685185185185</v>
      </c>
      <c r="J26" s="7">
        <f t="shared" si="1"/>
        <v>7.984259259259259</v>
      </c>
      <c r="K26" s="7">
        <f t="shared" si="2"/>
        <v>4.381944444444445</v>
      </c>
      <c r="L26" s="7">
        <f t="shared" si="3"/>
        <v>2.4800925925925927</v>
      </c>
      <c r="M26" s="7">
        <f t="shared" si="4"/>
        <v>1.5383333333333333</v>
      </c>
      <c r="N26" s="7">
        <f t="shared" si="5"/>
        <v>0.9430555555555555</v>
      </c>
      <c r="S26" s="3" t="s">
        <v>29</v>
      </c>
      <c r="T26" s="6">
        <f t="shared" si="6"/>
        <v>0.46078048936886484</v>
      </c>
      <c r="U26" s="6">
        <f t="shared" si="7"/>
        <v>0.14312890418352134</v>
      </c>
      <c r="V26" s="6">
        <f t="shared" si="8"/>
        <v>0.25288689156188715</v>
      </c>
      <c r="W26" s="6">
        <f t="shared" si="9"/>
        <v>0.08877892903136171</v>
      </c>
      <c r="X26" s="6">
        <f t="shared" si="10"/>
        <v>0.054424785854364936</v>
      </c>
    </row>
    <row r="27" spans="1:24" ht="12.75">
      <c r="A27" s="3" t="s">
        <v>30</v>
      </c>
      <c r="B27" s="4">
        <v>94737</v>
      </c>
      <c r="C27" s="4">
        <v>32166</v>
      </c>
      <c r="D27" s="4">
        <v>52574</v>
      </c>
      <c r="E27" s="4">
        <v>15477</v>
      </c>
      <c r="F27" s="4">
        <v>12355</v>
      </c>
      <c r="G27" s="4">
        <v>207309</v>
      </c>
      <c r="H27" s="11">
        <v>1176.5</v>
      </c>
      <c r="I27" s="7">
        <f t="shared" si="0"/>
        <v>17.620824479388016</v>
      </c>
      <c r="J27" s="7">
        <f t="shared" si="1"/>
        <v>8.052443688907777</v>
      </c>
      <c r="K27" s="7">
        <f t="shared" si="2"/>
        <v>4.468678283042924</v>
      </c>
      <c r="L27" s="7">
        <f t="shared" si="3"/>
        <v>2.734041648958776</v>
      </c>
      <c r="M27" s="7">
        <f t="shared" si="4"/>
        <v>1.315512112197195</v>
      </c>
      <c r="N27" s="7">
        <f t="shared" si="5"/>
        <v>1.050148746281343</v>
      </c>
      <c r="S27" s="3" t="s">
        <v>30</v>
      </c>
      <c r="T27" s="6">
        <f t="shared" si="6"/>
        <v>0.4569845013964661</v>
      </c>
      <c r="U27" s="6">
        <f t="shared" si="7"/>
        <v>0.15515968915966022</v>
      </c>
      <c r="V27" s="6">
        <f t="shared" si="8"/>
        <v>0.2536021108586699</v>
      </c>
      <c r="W27" s="6">
        <f t="shared" si="9"/>
        <v>0.07465667192451847</v>
      </c>
      <c r="X27" s="6">
        <f t="shared" si="10"/>
        <v>0.059597026660685254</v>
      </c>
    </row>
    <row r="28" spans="1:24" ht="12.75">
      <c r="A28" s="3" t="s">
        <v>31</v>
      </c>
      <c r="B28" s="4">
        <v>103246</v>
      </c>
      <c r="C28" s="4">
        <v>36153</v>
      </c>
      <c r="D28" s="4">
        <v>63115</v>
      </c>
      <c r="E28" s="4">
        <v>16260</v>
      </c>
      <c r="F28" s="4">
        <v>12026</v>
      </c>
      <c r="G28" s="4">
        <v>230799</v>
      </c>
      <c r="H28" s="11">
        <v>1310.6</v>
      </c>
      <c r="I28" s="7">
        <f t="shared" si="0"/>
        <v>17.61017854417824</v>
      </c>
      <c r="J28" s="7">
        <f t="shared" si="1"/>
        <v>7.877765908744086</v>
      </c>
      <c r="K28" s="7">
        <f t="shared" si="2"/>
        <v>4.815733251945674</v>
      </c>
      <c r="L28" s="7">
        <f t="shared" si="3"/>
        <v>2.7585075537921564</v>
      </c>
      <c r="M28" s="7">
        <f t="shared" si="4"/>
        <v>1.2406531359682589</v>
      </c>
      <c r="N28" s="7">
        <f t="shared" si="5"/>
        <v>0.9175949946589348</v>
      </c>
      <c r="S28" s="3" t="s">
        <v>31</v>
      </c>
      <c r="T28" s="6">
        <f t="shared" si="6"/>
        <v>0.44734162626354534</v>
      </c>
      <c r="U28" s="6">
        <f t="shared" si="7"/>
        <v>0.15664279307969273</v>
      </c>
      <c r="V28" s="6">
        <f t="shared" si="8"/>
        <v>0.2734630565990321</v>
      </c>
      <c r="W28" s="6">
        <f t="shared" si="9"/>
        <v>0.07045091183237362</v>
      </c>
      <c r="X28" s="6">
        <f t="shared" si="10"/>
        <v>0.0521059449997617</v>
      </c>
    </row>
    <row r="29" spans="1:24" ht="12.75">
      <c r="A29" s="3" t="s">
        <v>32</v>
      </c>
      <c r="B29" s="4">
        <v>118952</v>
      </c>
      <c r="C29" s="4">
        <v>38620</v>
      </c>
      <c r="D29" s="4">
        <v>75071</v>
      </c>
      <c r="E29" s="4">
        <v>16844</v>
      </c>
      <c r="F29" s="4">
        <v>13737</v>
      </c>
      <c r="G29" s="4">
        <v>263224</v>
      </c>
      <c r="H29" s="11">
        <v>1438.5</v>
      </c>
      <c r="I29" s="7">
        <f t="shared" si="0"/>
        <v>18.29850538755648</v>
      </c>
      <c r="J29" s="7">
        <f t="shared" si="1"/>
        <v>8.269169273548835</v>
      </c>
      <c r="K29" s="7">
        <f t="shared" si="2"/>
        <v>5.218700034758429</v>
      </c>
      <c r="L29" s="7">
        <f t="shared" si="3"/>
        <v>2.684741049704553</v>
      </c>
      <c r="M29" s="7">
        <f t="shared" si="4"/>
        <v>1.1709419534237053</v>
      </c>
      <c r="N29" s="7">
        <f t="shared" si="5"/>
        <v>0.9549530761209594</v>
      </c>
      <c r="S29" s="3" t="s">
        <v>32</v>
      </c>
      <c r="T29" s="6">
        <f t="shared" si="6"/>
        <v>0.4519040816946783</v>
      </c>
      <c r="U29" s="6">
        <f t="shared" si="7"/>
        <v>0.14671914415098927</v>
      </c>
      <c r="V29" s="6">
        <f t="shared" si="8"/>
        <v>0.2851981582226545</v>
      </c>
      <c r="W29" s="6">
        <f t="shared" si="9"/>
        <v>0.06399112542929217</v>
      </c>
      <c r="X29" s="6">
        <f t="shared" si="10"/>
        <v>0.0521874905023858</v>
      </c>
    </row>
    <row r="30" spans="1:24" ht="12.75">
      <c r="A30" s="3" t="s">
        <v>33</v>
      </c>
      <c r="B30" s="4">
        <v>122386</v>
      </c>
      <c r="C30" s="4">
        <v>40621</v>
      </c>
      <c r="D30" s="4">
        <v>84534</v>
      </c>
      <c r="E30" s="4">
        <v>16551</v>
      </c>
      <c r="F30" s="4">
        <v>14998</v>
      </c>
      <c r="G30" s="4">
        <v>279090</v>
      </c>
      <c r="H30" s="11">
        <v>1560.2</v>
      </c>
      <c r="I30" s="7">
        <f t="shared" si="0"/>
        <v>17.888091270349957</v>
      </c>
      <c r="J30" s="7">
        <f t="shared" si="1"/>
        <v>7.844250737084989</v>
      </c>
      <c r="K30" s="7">
        <f t="shared" si="2"/>
        <v>5.418151519036021</v>
      </c>
      <c r="L30" s="7">
        <f t="shared" si="3"/>
        <v>2.603576464555826</v>
      </c>
      <c r="M30" s="7">
        <f t="shared" si="4"/>
        <v>1.0608255351877964</v>
      </c>
      <c r="N30" s="7">
        <f t="shared" si="5"/>
        <v>0.9612870144853224</v>
      </c>
      <c r="S30" s="3" t="s">
        <v>33</v>
      </c>
      <c r="T30" s="6">
        <f t="shared" si="6"/>
        <v>0.4385180407753771</v>
      </c>
      <c r="U30" s="6">
        <f t="shared" si="7"/>
        <v>0.1455480311010785</v>
      </c>
      <c r="V30" s="6">
        <f t="shared" si="8"/>
        <v>0.30289154036332366</v>
      </c>
      <c r="W30" s="6">
        <f t="shared" si="9"/>
        <v>0.05930345049983876</v>
      </c>
      <c r="X30" s="6">
        <f t="shared" si="10"/>
        <v>0.05373893726038195</v>
      </c>
    </row>
    <row r="31" spans="1:24" ht="12.75">
      <c r="A31" s="3" t="s">
        <v>34</v>
      </c>
      <c r="B31" s="4">
        <v>131603</v>
      </c>
      <c r="C31" s="4">
        <v>41409</v>
      </c>
      <c r="D31" s="4">
        <v>90769</v>
      </c>
      <c r="E31" s="4">
        <v>16963</v>
      </c>
      <c r="F31" s="4">
        <v>17317</v>
      </c>
      <c r="G31" s="4">
        <v>298060</v>
      </c>
      <c r="H31" s="11">
        <v>1738.1</v>
      </c>
      <c r="I31" s="7">
        <f t="shared" si="0"/>
        <v>17.14861055175191</v>
      </c>
      <c r="J31" s="7">
        <f t="shared" si="1"/>
        <v>7.571658707784362</v>
      </c>
      <c r="K31" s="7">
        <f t="shared" si="2"/>
        <v>5.222311719693919</v>
      </c>
      <c r="L31" s="7">
        <f t="shared" si="3"/>
        <v>2.382429089235372</v>
      </c>
      <c r="M31" s="7">
        <f t="shared" si="4"/>
        <v>0.9759507508198607</v>
      </c>
      <c r="N31" s="7">
        <f t="shared" si="5"/>
        <v>0.9963178183073471</v>
      </c>
      <c r="S31" s="3" t="s">
        <v>34</v>
      </c>
      <c r="T31" s="6">
        <f t="shared" si="6"/>
        <v>0.44153190632758504</v>
      </c>
      <c r="U31" s="6">
        <f t="shared" si="7"/>
        <v>0.13892840367711198</v>
      </c>
      <c r="V31" s="6">
        <f t="shared" si="8"/>
        <v>0.30453264443400657</v>
      </c>
      <c r="W31" s="6">
        <f t="shared" si="9"/>
        <v>0.05691136012883312</v>
      </c>
      <c r="X31" s="6">
        <f t="shared" si="10"/>
        <v>0.05809904046165202</v>
      </c>
    </row>
    <row r="32" spans="1:24" ht="12.75">
      <c r="A32" s="3" t="s">
        <v>35</v>
      </c>
      <c r="B32" s="4">
        <v>157626</v>
      </c>
      <c r="C32" s="4">
        <v>54892</v>
      </c>
      <c r="D32" s="4">
        <v>106485</v>
      </c>
      <c r="E32" s="4">
        <v>17548</v>
      </c>
      <c r="F32" s="4">
        <v>19008</v>
      </c>
      <c r="G32" s="4">
        <v>355559</v>
      </c>
      <c r="H32" s="11">
        <v>1973.5</v>
      </c>
      <c r="I32" s="7">
        <f t="shared" si="0"/>
        <v>18.016670889283</v>
      </c>
      <c r="J32" s="7">
        <f t="shared" si="1"/>
        <v>7.987129465416772</v>
      </c>
      <c r="K32" s="7">
        <f t="shared" si="2"/>
        <v>5.395743602736255</v>
      </c>
      <c r="L32" s="7">
        <f t="shared" si="3"/>
        <v>2.781454269065113</v>
      </c>
      <c r="M32" s="7">
        <f t="shared" si="4"/>
        <v>0.8891816569546491</v>
      </c>
      <c r="N32" s="7">
        <f t="shared" si="5"/>
        <v>0.9631618951102103</v>
      </c>
      <c r="S32" s="3" t="s">
        <v>35</v>
      </c>
      <c r="T32" s="6">
        <f t="shared" si="6"/>
        <v>0.443318830348831</v>
      </c>
      <c r="U32" s="6">
        <f t="shared" si="7"/>
        <v>0.15438225442191028</v>
      </c>
      <c r="V32" s="6">
        <f t="shared" si="8"/>
        <v>0.29948616122781313</v>
      </c>
      <c r="W32" s="6">
        <f t="shared" si="9"/>
        <v>0.04935327189017857</v>
      </c>
      <c r="X32" s="6">
        <f t="shared" si="10"/>
        <v>0.05345948211126705</v>
      </c>
    </row>
    <row r="33" spans="1:24" ht="12.75">
      <c r="A33" s="3" t="s">
        <v>36</v>
      </c>
      <c r="B33" s="4">
        <v>180988</v>
      </c>
      <c r="C33" s="4">
        <v>59952</v>
      </c>
      <c r="D33" s="4">
        <v>120967</v>
      </c>
      <c r="E33" s="4">
        <v>18376</v>
      </c>
      <c r="F33" s="4">
        <v>19278</v>
      </c>
      <c r="G33" s="4">
        <v>399561</v>
      </c>
      <c r="H33" s="11">
        <v>2217.5</v>
      </c>
      <c r="I33" s="7">
        <f t="shared" si="0"/>
        <v>18.018534385569335</v>
      </c>
      <c r="J33" s="7">
        <f t="shared" si="1"/>
        <v>8.161803833145434</v>
      </c>
      <c r="K33" s="7">
        <f t="shared" si="2"/>
        <v>5.4551071025930105</v>
      </c>
      <c r="L33" s="7">
        <f t="shared" si="3"/>
        <v>2.7035851183765502</v>
      </c>
      <c r="M33" s="7">
        <f t="shared" si="4"/>
        <v>0.8286809470124014</v>
      </c>
      <c r="N33" s="7">
        <f t="shared" si="5"/>
        <v>0.8693573844419391</v>
      </c>
      <c r="S33" s="3" t="s">
        <v>36</v>
      </c>
      <c r="T33" s="6">
        <f t="shared" si="6"/>
        <v>0.45296713142674083</v>
      </c>
      <c r="U33" s="6">
        <f t="shared" si="7"/>
        <v>0.15004467402974764</v>
      </c>
      <c r="V33" s="6">
        <f t="shared" si="8"/>
        <v>0.3027497678702376</v>
      </c>
      <c r="W33" s="6">
        <f t="shared" si="9"/>
        <v>0.04599047454581403</v>
      </c>
      <c r="X33" s="6">
        <f t="shared" si="10"/>
        <v>0.04824795212745989</v>
      </c>
    </row>
    <row r="34" spans="1:24" ht="12.75">
      <c r="A34" s="3" t="s">
        <v>37</v>
      </c>
      <c r="B34" s="4">
        <v>217841</v>
      </c>
      <c r="C34" s="4">
        <v>65677</v>
      </c>
      <c r="D34" s="4">
        <v>138939</v>
      </c>
      <c r="E34" s="4">
        <v>18745</v>
      </c>
      <c r="F34" s="4">
        <v>22101</v>
      </c>
      <c r="G34" s="4">
        <v>463302</v>
      </c>
      <c r="H34" s="11">
        <v>2501.4</v>
      </c>
      <c r="I34" s="7">
        <f t="shared" si="0"/>
        <v>18.52170784360758</v>
      </c>
      <c r="J34" s="7">
        <f t="shared" si="1"/>
        <v>8.708763092668105</v>
      </c>
      <c r="K34" s="7">
        <f t="shared" si="2"/>
        <v>5.554449508275366</v>
      </c>
      <c r="L34" s="7">
        <f t="shared" si="3"/>
        <v>2.625609658591189</v>
      </c>
      <c r="M34" s="7">
        <f t="shared" si="4"/>
        <v>0.7493803470056768</v>
      </c>
      <c r="N34" s="7">
        <f t="shared" si="5"/>
        <v>0.8835452146797793</v>
      </c>
      <c r="S34" s="3" t="s">
        <v>37</v>
      </c>
      <c r="T34" s="6">
        <f t="shared" si="6"/>
        <v>0.4701922288269854</v>
      </c>
      <c r="U34" s="6">
        <f t="shared" si="7"/>
        <v>0.14175850740985363</v>
      </c>
      <c r="V34" s="6">
        <f t="shared" si="8"/>
        <v>0.29988862556172863</v>
      </c>
      <c r="W34" s="6">
        <f t="shared" si="9"/>
        <v>0.04045957064722362</v>
      </c>
      <c r="X34" s="6">
        <f t="shared" si="10"/>
        <v>0.047703225973555044</v>
      </c>
    </row>
    <row r="35" spans="1:24" ht="12.75">
      <c r="A35" s="3" t="s">
        <v>38</v>
      </c>
      <c r="B35" s="4">
        <v>244069</v>
      </c>
      <c r="C35" s="4">
        <v>64600</v>
      </c>
      <c r="D35" s="4">
        <v>157803</v>
      </c>
      <c r="E35" s="4">
        <v>24329</v>
      </c>
      <c r="F35" s="4">
        <v>26311</v>
      </c>
      <c r="G35" s="4">
        <v>517112</v>
      </c>
      <c r="H35" s="11">
        <v>2724.2</v>
      </c>
      <c r="I35" s="7">
        <f t="shared" si="0"/>
        <v>18.982159900154173</v>
      </c>
      <c r="J35" s="7">
        <f t="shared" si="1"/>
        <v>8.959290800969091</v>
      </c>
      <c r="K35" s="7">
        <f t="shared" si="2"/>
        <v>5.79263637031055</v>
      </c>
      <c r="L35" s="7">
        <f t="shared" si="3"/>
        <v>2.3713383745686807</v>
      </c>
      <c r="M35" s="7">
        <f t="shared" si="4"/>
        <v>0.8930695249981646</v>
      </c>
      <c r="N35" s="7">
        <f t="shared" si="5"/>
        <v>0.9658248293076866</v>
      </c>
      <c r="S35" s="3" t="s">
        <v>38</v>
      </c>
      <c r="T35" s="6">
        <f t="shared" si="6"/>
        <v>0.4719847924627547</v>
      </c>
      <c r="U35" s="6">
        <f t="shared" si="7"/>
        <v>0.12492458113522796</v>
      </c>
      <c r="V35" s="6">
        <f t="shared" si="8"/>
        <v>0.3051621312210894</v>
      </c>
      <c r="W35" s="6">
        <f t="shared" si="9"/>
        <v>0.04704783489843593</v>
      </c>
      <c r="X35" s="6">
        <f t="shared" si="10"/>
        <v>0.050880660282491996</v>
      </c>
    </row>
    <row r="36" spans="1:24" ht="12.75">
      <c r="A36" s="3" t="s">
        <v>39</v>
      </c>
      <c r="B36" s="4">
        <v>285917</v>
      </c>
      <c r="C36" s="4">
        <v>61137</v>
      </c>
      <c r="D36" s="4">
        <v>182720</v>
      </c>
      <c r="E36" s="4">
        <v>40839</v>
      </c>
      <c r="F36" s="4">
        <v>28659</v>
      </c>
      <c r="G36" s="4">
        <v>599272</v>
      </c>
      <c r="H36" s="11">
        <v>3057</v>
      </c>
      <c r="I36" s="7">
        <f t="shared" si="0"/>
        <v>19.603271180896304</v>
      </c>
      <c r="J36" s="7">
        <f t="shared" si="1"/>
        <v>9.352862283284265</v>
      </c>
      <c r="K36" s="7">
        <f t="shared" si="2"/>
        <v>5.977101733725875</v>
      </c>
      <c r="L36" s="7">
        <f t="shared" si="3"/>
        <v>1.9999018645731108</v>
      </c>
      <c r="M36" s="7">
        <f t="shared" si="4"/>
        <v>1.3359175662414131</v>
      </c>
      <c r="N36" s="7">
        <f t="shared" si="5"/>
        <v>0.9374877330716389</v>
      </c>
      <c r="S36" s="3" t="s">
        <v>39</v>
      </c>
      <c r="T36" s="6">
        <f t="shared" si="6"/>
        <v>0.4771072234310964</v>
      </c>
      <c r="U36" s="6">
        <f t="shared" si="7"/>
        <v>0.10201878278978493</v>
      </c>
      <c r="V36" s="6">
        <f t="shared" si="8"/>
        <v>0.30490328264961486</v>
      </c>
      <c r="W36" s="6">
        <f t="shared" si="9"/>
        <v>0.06814768585884207</v>
      </c>
      <c r="X36" s="6">
        <f t="shared" si="10"/>
        <v>0.047823025270661734</v>
      </c>
    </row>
    <row r="37" spans="1:24" ht="12.75">
      <c r="A37" s="3" t="s">
        <v>40</v>
      </c>
      <c r="B37" s="4">
        <v>297744</v>
      </c>
      <c r="C37" s="4">
        <v>49207</v>
      </c>
      <c r="D37" s="4">
        <v>201498</v>
      </c>
      <c r="E37" s="4">
        <v>36311</v>
      </c>
      <c r="F37" s="4">
        <v>33006</v>
      </c>
      <c r="G37" s="4">
        <v>617766</v>
      </c>
      <c r="H37" s="11">
        <v>3223.7</v>
      </c>
      <c r="I37" s="7">
        <f t="shared" si="0"/>
        <v>19.163259608524367</v>
      </c>
      <c r="J37" s="7">
        <f t="shared" si="1"/>
        <v>9.236095170146106</v>
      </c>
      <c r="K37" s="7">
        <f t="shared" si="2"/>
        <v>6.250519589291808</v>
      </c>
      <c r="L37" s="7">
        <f t="shared" si="3"/>
        <v>1.52641374817756</v>
      </c>
      <c r="M37" s="7">
        <f t="shared" si="4"/>
        <v>1.1263765238700871</v>
      </c>
      <c r="N37" s="7">
        <f t="shared" si="5"/>
        <v>1.0238545770388063</v>
      </c>
      <c r="S37" s="3" t="s">
        <v>40</v>
      </c>
      <c r="T37" s="6">
        <f t="shared" si="6"/>
        <v>0.4819689008459514</v>
      </c>
      <c r="U37" s="6">
        <f t="shared" si="7"/>
        <v>0.07965313727204151</v>
      </c>
      <c r="V37" s="6">
        <f t="shared" si="8"/>
        <v>0.32617204572605163</v>
      </c>
      <c r="W37" s="6">
        <f t="shared" si="9"/>
        <v>0.058777919147379426</v>
      </c>
      <c r="X37" s="6">
        <f t="shared" si="10"/>
        <v>0.05342799700857606</v>
      </c>
    </row>
    <row r="38" spans="1:24" ht="12.75">
      <c r="A38" s="3" t="s">
        <v>41</v>
      </c>
      <c r="B38" s="4">
        <v>288938</v>
      </c>
      <c r="C38" s="4">
        <v>37022</v>
      </c>
      <c r="D38" s="4">
        <v>208994</v>
      </c>
      <c r="E38" s="4">
        <v>35300</v>
      </c>
      <c r="F38" s="4">
        <v>30309</v>
      </c>
      <c r="G38" s="4">
        <v>600562</v>
      </c>
      <c r="H38" s="11">
        <v>3440.7</v>
      </c>
      <c r="I38" s="7">
        <f t="shared" si="0"/>
        <v>17.454645856947714</v>
      </c>
      <c r="J38" s="7">
        <f t="shared" si="1"/>
        <v>8.397651640654518</v>
      </c>
      <c r="K38" s="7">
        <f t="shared" si="2"/>
        <v>6.074170953585027</v>
      </c>
      <c r="L38" s="7">
        <f t="shared" si="3"/>
        <v>1.0760019763420234</v>
      </c>
      <c r="M38" s="7">
        <f t="shared" si="4"/>
        <v>1.025954020984102</v>
      </c>
      <c r="N38" s="7">
        <f t="shared" si="5"/>
        <v>0.88089632923533</v>
      </c>
      <c r="S38" s="3" t="s">
        <v>41</v>
      </c>
      <c r="T38" s="6">
        <f t="shared" si="6"/>
        <v>0.4811126911126578</v>
      </c>
      <c r="U38" s="6">
        <f t="shared" si="7"/>
        <v>0.06164559196219541</v>
      </c>
      <c r="V38" s="6">
        <f t="shared" si="8"/>
        <v>0.3479973757913421</v>
      </c>
      <c r="W38" s="6">
        <f t="shared" si="9"/>
        <v>0.05877827767990649</v>
      </c>
      <c r="X38" s="6">
        <f t="shared" si="10"/>
        <v>0.05046772856091461</v>
      </c>
    </row>
    <row r="39" spans="1:24" ht="12.75">
      <c r="A39" s="3" t="s">
        <v>42</v>
      </c>
      <c r="B39" s="4">
        <v>298415</v>
      </c>
      <c r="C39" s="4">
        <v>56893</v>
      </c>
      <c r="D39" s="4">
        <v>239376</v>
      </c>
      <c r="E39" s="4">
        <v>37361</v>
      </c>
      <c r="F39" s="4">
        <v>34392</v>
      </c>
      <c r="G39" s="4">
        <v>666438</v>
      </c>
      <c r="H39" s="11">
        <v>3844.4</v>
      </c>
      <c r="I39" s="7">
        <f t="shared" si="0"/>
        <v>17.335292893559462</v>
      </c>
      <c r="J39" s="7">
        <f t="shared" si="1"/>
        <v>7.762329622307773</v>
      </c>
      <c r="K39" s="7">
        <f t="shared" si="2"/>
        <v>6.226615336593486</v>
      </c>
      <c r="L39" s="7">
        <f t="shared" si="3"/>
        <v>1.4798928311309958</v>
      </c>
      <c r="M39" s="7">
        <f t="shared" si="4"/>
        <v>0.971829154094267</v>
      </c>
      <c r="N39" s="7">
        <f t="shared" si="5"/>
        <v>0.8945999375715327</v>
      </c>
      <c r="S39" s="3" t="s">
        <v>42</v>
      </c>
      <c r="T39" s="6">
        <f t="shared" si="6"/>
        <v>0.4477760871979089</v>
      </c>
      <c r="U39" s="6">
        <f t="shared" si="7"/>
        <v>0.08536878149205178</v>
      </c>
      <c r="V39" s="6">
        <f t="shared" si="8"/>
        <v>0.359187201210015</v>
      </c>
      <c r="W39" s="6">
        <f t="shared" si="9"/>
        <v>0.056060728829988686</v>
      </c>
      <c r="X39" s="6">
        <f t="shared" si="10"/>
        <v>0.051605700755359085</v>
      </c>
    </row>
    <row r="40" spans="1:24" ht="12.75">
      <c r="A40" s="3" t="s">
        <v>43</v>
      </c>
      <c r="B40" s="4">
        <v>334531</v>
      </c>
      <c r="C40" s="4">
        <v>61331</v>
      </c>
      <c r="D40" s="4">
        <v>265163</v>
      </c>
      <c r="E40" s="4">
        <v>35992</v>
      </c>
      <c r="F40" s="4">
        <v>37020</v>
      </c>
      <c r="G40" s="4">
        <v>734037</v>
      </c>
      <c r="H40" s="11">
        <v>4146.3</v>
      </c>
      <c r="I40" s="7">
        <f t="shared" si="0"/>
        <v>17.70342232834093</v>
      </c>
      <c r="J40" s="7">
        <f t="shared" si="1"/>
        <v>8.068181270047994</v>
      </c>
      <c r="K40" s="7">
        <f t="shared" si="2"/>
        <v>6.3951715987748115</v>
      </c>
      <c r="L40" s="7">
        <f t="shared" si="3"/>
        <v>1.479174203506741</v>
      </c>
      <c r="M40" s="7">
        <f t="shared" si="4"/>
        <v>0.868051033451511</v>
      </c>
      <c r="N40" s="7">
        <f t="shared" si="5"/>
        <v>0.8928442225598726</v>
      </c>
      <c r="S40" s="3" t="s">
        <v>43</v>
      </c>
      <c r="T40" s="6">
        <f t="shared" si="6"/>
        <v>0.4557413318402206</v>
      </c>
      <c r="U40" s="6">
        <f t="shared" si="7"/>
        <v>0.08355300890827029</v>
      </c>
      <c r="V40" s="6">
        <f t="shared" si="8"/>
        <v>0.3612392835783482</v>
      </c>
      <c r="W40" s="6">
        <f t="shared" si="9"/>
        <v>0.04903295065507597</v>
      </c>
      <c r="X40" s="6">
        <f t="shared" si="10"/>
        <v>0.05043342501808492</v>
      </c>
    </row>
    <row r="41" spans="1:24" ht="12.75">
      <c r="A41" s="3" t="s">
        <v>44</v>
      </c>
      <c r="B41" s="4">
        <v>348959</v>
      </c>
      <c r="C41" s="4">
        <v>63143</v>
      </c>
      <c r="D41" s="4">
        <v>283901</v>
      </c>
      <c r="E41" s="4">
        <v>32919</v>
      </c>
      <c r="F41" s="4">
        <v>40233</v>
      </c>
      <c r="G41" s="4">
        <v>769155</v>
      </c>
      <c r="H41" s="11">
        <v>4403.9</v>
      </c>
      <c r="I41" s="7">
        <f t="shared" si="0"/>
        <v>17.465314834578443</v>
      </c>
      <c r="J41" s="7">
        <f t="shared" si="1"/>
        <v>7.923862939667114</v>
      </c>
      <c r="K41" s="7">
        <f t="shared" si="2"/>
        <v>6.446581439178909</v>
      </c>
      <c r="L41" s="7">
        <f t="shared" si="3"/>
        <v>1.43379731601535</v>
      </c>
      <c r="M41" s="7">
        <f t="shared" si="4"/>
        <v>0.7474965371602443</v>
      </c>
      <c r="N41" s="7">
        <f t="shared" si="5"/>
        <v>0.9135766025568246</v>
      </c>
      <c r="S41" s="3" t="s">
        <v>44</v>
      </c>
      <c r="T41" s="6">
        <f t="shared" si="6"/>
        <v>0.45369138860177727</v>
      </c>
      <c r="U41" s="6">
        <f t="shared" si="7"/>
        <v>0.08209398625764638</v>
      </c>
      <c r="V41" s="6">
        <f t="shared" si="8"/>
        <v>0.3691076571042248</v>
      </c>
      <c r="W41" s="6">
        <f t="shared" si="9"/>
        <v>0.04279891569319578</v>
      </c>
      <c r="X41" s="6">
        <f t="shared" si="10"/>
        <v>0.0523080523431558</v>
      </c>
    </row>
    <row r="42" spans="1:24" ht="12.75">
      <c r="A42" s="3" t="s">
        <v>45</v>
      </c>
      <c r="B42" s="4">
        <v>392557</v>
      </c>
      <c r="C42" s="4">
        <v>83926</v>
      </c>
      <c r="D42" s="4">
        <v>303318</v>
      </c>
      <c r="E42" s="4">
        <v>32457</v>
      </c>
      <c r="F42" s="4">
        <v>42029</v>
      </c>
      <c r="G42" s="4">
        <v>854288</v>
      </c>
      <c r="H42" s="11">
        <v>4651.4</v>
      </c>
      <c r="I42" s="7">
        <f t="shared" si="0"/>
        <v>18.36625532097863</v>
      </c>
      <c r="J42" s="7">
        <f t="shared" si="1"/>
        <v>8.439545083200757</v>
      </c>
      <c r="K42" s="7">
        <f t="shared" si="2"/>
        <v>6.521004428774132</v>
      </c>
      <c r="L42" s="7">
        <f t="shared" si="3"/>
        <v>1.8043169798340284</v>
      </c>
      <c r="M42" s="7">
        <f t="shared" si="4"/>
        <v>0.6977899127144516</v>
      </c>
      <c r="N42" s="7">
        <f t="shared" si="5"/>
        <v>0.9035774175517048</v>
      </c>
      <c r="S42" s="3" t="s">
        <v>45</v>
      </c>
      <c r="T42" s="6">
        <f t="shared" si="6"/>
        <v>0.45951365347517464</v>
      </c>
      <c r="U42" s="6">
        <f t="shared" si="7"/>
        <v>0.09824087427190831</v>
      </c>
      <c r="V42" s="6">
        <f t="shared" si="8"/>
        <v>0.3550535650740734</v>
      </c>
      <c r="W42" s="6">
        <f t="shared" si="9"/>
        <v>0.03799304215908452</v>
      </c>
      <c r="X42" s="6">
        <f t="shared" si="10"/>
        <v>0.04919769445432922</v>
      </c>
    </row>
    <row r="43" spans="1:24" ht="12.75">
      <c r="A43" s="3" t="s">
        <v>46</v>
      </c>
      <c r="B43" s="4">
        <v>401181</v>
      </c>
      <c r="C43" s="4">
        <v>94508</v>
      </c>
      <c r="D43" s="4">
        <v>334335</v>
      </c>
      <c r="E43" s="4">
        <v>35227</v>
      </c>
      <c r="F43" s="4">
        <v>43987</v>
      </c>
      <c r="G43" s="4">
        <v>909238</v>
      </c>
      <c r="H43" s="11">
        <v>5008.5</v>
      </c>
      <c r="I43" s="7">
        <f t="shared" si="0"/>
        <v>18.153898372766296</v>
      </c>
      <c r="J43" s="7">
        <f t="shared" si="1"/>
        <v>8.010002994908655</v>
      </c>
      <c r="K43" s="7">
        <f t="shared" si="2"/>
        <v>6.675351901766996</v>
      </c>
      <c r="L43" s="7">
        <f t="shared" si="3"/>
        <v>1.886952181291804</v>
      </c>
      <c r="M43" s="7">
        <f t="shared" si="4"/>
        <v>0.7033443146650694</v>
      </c>
      <c r="N43" s="7">
        <f t="shared" si="5"/>
        <v>0.8782469801337726</v>
      </c>
      <c r="S43" s="3" t="s">
        <v>46</v>
      </c>
      <c r="T43" s="6">
        <f t="shared" si="6"/>
        <v>0.4412277093566261</v>
      </c>
      <c r="U43" s="6">
        <f t="shared" si="7"/>
        <v>0.1039419821872821</v>
      </c>
      <c r="V43" s="6">
        <f t="shared" si="8"/>
        <v>0.3677090046830423</v>
      </c>
      <c r="W43" s="6">
        <f t="shared" si="9"/>
        <v>0.03874343131281359</v>
      </c>
      <c r="X43" s="6">
        <f t="shared" si="10"/>
        <v>0.048377872460235935</v>
      </c>
    </row>
    <row r="44" spans="1:24" ht="12.75">
      <c r="A44" s="3" t="s">
        <v>47</v>
      </c>
      <c r="B44" s="4">
        <v>445690</v>
      </c>
      <c r="C44" s="4">
        <v>103291</v>
      </c>
      <c r="D44" s="4">
        <v>359416</v>
      </c>
      <c r="E44" s="4">
        <v>34386</v>
      </c>
      <c r="F44" s="4">
        <v>48321</v>
      </c>
      <c r="G44" s="4">
        <v>991105</v>
      </c>
      <c r="H44" s="11">
        <v>5399.5</v>
      </c>
      <c r="I44" s="7">
        <f t="shared" si="0"/>
        <v>18.35549587924808</v>
      </c>
      <c r="J44" s="7">
        <f t="shared" si="1"/>
        <v>8.25428280396333</v>
      </c>
      <c r="K44" s="7">
        <f t="shared" si="2"/>
        <v>6.656468191499213</v>
      </c>
      <c r="L44" s="7">
        <f t="shared" si="3"/>
        <v>1.9129734234651357</v>
      </c>
      <c r="M44" s="7">
        <f t="shared" si="4"/>
        <v>0.6368367441429762</v>
      </c>
      <c r="N44" s="7">
        <f t="shared" si="5"/>
        <v>0.8949161959440689</v>
      </c>
      <c r="S44" s="3" t="s">
        <v>47</v>
      </c>
      <c r="T44" s="6">
        <f t="shared" si="6"/>
        <v>0.4496899924831375</v>
      </c>
      <c r="U44" s="6">
        <f t="shared" si="7"/>
        <v>0.10421801928150902</v>
      </c>
      <c r="V44" s="6">
        <f t="shared" si="8"/>
        <v>0.36264169790284584</v>
      </c>
      <c r="W44" s="6">
        <f t="shared" si="9"/>
        <v>0.0346946085429899</v>
      </c>
      <c r="X44" s="6">
        <f t="shared" si="10"/>
        <v>0.048754672814686636</v>
      </c>
    </row>
    <row r="45" spans="1:24" ht="12.75">
      <c r="A45" s="3" t="s">
        <v>48</v>
      </c>
      <c r="B45" s="4">
        <v>466884</v>
      </c>
      <c r="C45" s="4">
        <v>93507</v>
      </c>
      <c r="D45" s="4">
        <v>380047</v>
      </c>
      <c r="E45" s="4">
        <v>35345</v>
      </c>
      <c r="F45" s="4">
        <v>56174</v>
      </c>
      <c r="G45" s="4">
        <v>1031958</v>
      </c>
      <c r="H45" s="11">
        <v>5734.5</v>
      </c>
      <c r="I45" s="7">
        <f t="shared" si="0"/>
        <v>17.995605545383206</v>
      </c>
      <c r="J45" s="7">
        <f t="shared" si="1"/>
        <v>8.141668846455664</v>
      </c>
      <c r="K45" s="7">
        <f t="shared" si="2"/>
        <v>6.6273781497951</v>
      </c>
      <c r="L45" s="7">
        <f t="shared" si="3"/>
        <v>1.630604237509809</v>
      </c>
      <c r="M45" s="7">
        <f t="shared" si="4"/>
        <v>0.6163571366291744</v>
      </c>
      <c r="N45" s="7">
        <f t="shared" si="5"/>
        <v>0.9795797366814892</v>
      </c>
      <c r="S45" s="3" t="s">
        <v>48</v>
      </c>
      <c r="T45" s="6">
        <f t="shared" si="6"/>
        <v>0.4524253894053828</v>
      </c>
      <c r="U45" s="6">
        <f t="shared" si="7"/>
        <v>0.09061124580651538</v>
      </c>
      <c r="V45" s="6">
        <f t="shared" si="8"/>
        <v>0.36827758494047236</v>
      </c>
      <c r="W45" s="6">
        <f t="shared" si="9"/>
        <v>0.03425042492039405</v>
      </c>
      <c r="X45" s="6">
        <f t="shared" si="10"/>
        <v>0.05443438589555001</v>
      </c>
    </row>
    <row r="46" spans="1:24" ht="12.75">
      <c r="A46" s="3" t="s">
        <v>49</v>
      </c>
      <c r="B46" s="4">
        <v>467827</v>
      </c>
      <c r="C46" s="4">
        <v>98086</v>
      </c>
      <c r="D46" s="4">
        <v>396016</v>
      </c>
      <c r="E46" s="4">
        <v>42402</v>
      </c>
      <c r="F46" s="4">
        <v>50657</v>
      </c>
      <c r="G46" s="4">
        <v>1054988</v>
      </c>
      <c r="H46" s="11">
        <v>5930.5</v>
      </c>
      <c r="I46" s="7">
        <f t="shared" si="0"/>
        <v>17.789191467835764</v>
      </c>
      <c r="J46" s="7">
        <f t="shared" si="1"/>
        <v>7.888491695472557</v>
      </c>
      <c r="K46" s="7">
        <f t="shared" si="2"/>
        <v>6.677615715369699</v>
      </c>
      <c r="L46" s="7">
        <f t="shared" si="3"/>
        <v>1.6539246269285894</v>
      </c>
      <c r="M46" s="7">
        <f t="shared" si="4"/>
        <v>0.7149818733664952</v>
      </c>
      <c r="N46" s="7">
        <f t="shared" si="5"/>
        <v>0.8541775566984234</v>
      </c>
      <c r="S46" s="3" t="s">
        <v>49</v>
      </c>
      <c r="T46" s="6">
        <f t="shared" si="6"/>
        <v>0.44344295859289395</v>
      </c>
      <c r="U46" s="6">
        <f t="shared" si="7"/>
        <v>0.09297356936761365</v>
      </c>
      <c r="V46" s="6">
        <f t="shared" si="8"/>
        <v>0.37537488578069134</v>
      </c>
      <c r="W46" s="6">
        <f t="shared" si="9"/>
        <v>0.040191926353664684</v>
      </c>
      <c r="X46" s="6">
        <f t="shared" si="10"/>
        <v>0.048016659905136365</v>
      </c>
    </row>
    <row r="47" spans="1:24" ht="12.75">
      <c r="A47" s="3" t="s">
        <v>50</v>
      </c>
      <c r="B47" s="4">
        <v>475964</v>
      </c>
      <c r="C47" s="4">
        <v>100270</v>
      </c>
      <c r="D47" s="4">
        <v>413689</v>
      </c>
      <c r="E47" s="4">
        <v>45569</v>
      </c>
      <c r="F47" s="4">
        <v>55717</v>
      </c>
      <c r="G47" s="4">
        <v>1091208</v>
      </c>
      <c r="H47" s="11">
        <v>6242</v>
      </c>
      <c r="I47" s="7">
        <f t="shared" si="0"/>
        <v>17.481704581864786</v>
      </c>
      <c r="J47" s="7">
        <f t="shared" si="1"/>
        <v>7.625184235821852</v>
      </c>
      <c r="K47" s="7">
        <f t="shared" si="2"/>
        <v>6.627507209227812</v>
      </c>
      <c r="L47" s="7">
        <f t="shared" si="3"/>
        <v>1.606376161486703</v>
      </c>
      <c r="M47" s="7">
        <f t="shared" si="4"/>
        <v>0.7300384492149952</v>
      </c>
      <c r="N47" s="7">
        <f t="shared" si="5"/>
        <v>0.8926145466196732</v>
      </c>
      <c r="S47" s="3" t="s">
        <v>50</v>
      </c>
      <c r="T47" s="6">
        <f t="shared" si="6"/>
        <v>0.4361808197887112</v>
      </c>
      <c r="U47" s="6">
        <f t="shared" si="7"/>
        <v>0.09188898908365774</v>
      </c>
      <c r="V47" s="6">
        <f t="shared" si="8"/>
        <v>0.37911104024164044</v>
      </c>
      <c r="W47" s="6">
        <f t="shared" si="9"/>
        <v>0.04176014105468435</v>
      </c>
      <c r="X47" s="6">
        <f t="shared" si="10"/>
        <v>0.051059926246875026</v>
      </c>
    </row>
    <row r="48" spans="1:24" ht="12.75">
      <c r="A48" s="3" t="s">
        <v>51</v>
      </c>
      <c r="B48" s="4">
        <v>509680</v>
      </c>
      <c r="C48" s="4">
        <v>117520</v>
      </c>
      <c r="D48" s="4">
        <v>428300</v>
      </c>
      <c r="E48" s="4">
        <v>48057</v>
      </c>
      <c r="F48" s="4">
        <v>50778</v>
      </c>
      <c r="G48" s="4">
        <v>1154335</v>
      </c>
      <c r="H48" s="11">
        <v>6587.3</v>
      </c>
      <c r="I48" s="7">
        <f t="shared" si="0"/>
        <v>17.52364398160096</v>
      </c>
      <c r="J48" s="7">
        <f t="shared" si="1"/>
        <v>7.737312707786194</v>
      </c>
      <c r="K48" s="7">
        <f t="shared" si="2"/>
        <v>6.5019051811819715</v>
      </c>
      <c r="L48" s="7">
        <f t="shared" si="3"/>
        <v>1.7840389841057793</v>
      </c>
      <c r="M48" s="7">
        <f t="shared" si="4"/>
        <v>0.7295401757928135</v>
      </c>
      <c r="N48" s="7">
        <f t="shared" si="5"/>
        <v>0.7708469327342007</v>
      </c>
      <c r="S48" s="3" t="s">
        <v>51</v>
      </c>
      <c r="T48" s="6">
        <f t="shared" si="6"/>
        <v>0.44153560274963505</v>
      </c>
      <c r="U48" s="6">
        <f t="shared" si="7"/>
        <v>0.10180753420800721</v>
      </c>
      <c r="V48" s="6">
        <f t="shared" si="8"/>
        <v>0.3710361376896655</v>
      </c>
      <c r="W48" s="6">
        <f t="shared" si="9"/>
        <v>0.041631762010161694</v>
      </c>
      <c r="X48" s="6">
        <f t="shared" si="10"/>
        <v>0.043988963342530545</v>
      </c>
    </row>
    <row r="49" spans="1:24" ht="12.75">
      <c r="A49" s="3" t="s">
        <v>52</v>
      </c>
      <c r="B49" s="4">
        <v>543055</v>
      </c>
      <c r="C49" s="4">
        <v>140385</v>
      </c>
      <c r="D49" s="4">
        <v>461475</v>
      </c>
      <c r="E49" s="4">
        <v>55225</v>
      </c>
      <c r="F49" s="4">
        <v>58427</v>
      </c>
      <c r="G49" s="4">
        <v>1258566</v>
      </c>
      <c r="H49" s="11">
        <v>6976.6</v>
      </c>
      <c r="I49" s="7">
        <f t="shared" si="0"/>
        <v>18.03981882292234</v>
      </c>
      <c r="J49" s="7">
        <f t="shared" si="1"/>
        <v>7.783949201616833</v>
      </c>
      <c r="K49" s="7">
        <f t="shared" si="2"/>
        <v>6.614611701975174</v>
      </c>
      <c r="L49" s="7">
        <f t="shared" si="3"/>
        <v>2.012226586016111</v>
      </c>
      <c r="M49" s="7">
        <f t="shared" si="4"/>
        <v>0.7915746925436459</v>
      </c>
      <c r="N49" s="7">
        <f t="shared" si="5"/>
        <v>0.8374709744001376</v>
      </c>
      <c r="S49" s="3" t="s">
        <v>52</v>
      </c>
      <c r="T49" s="6">
        <f t="shared" si="6"/>
        <v>0.43148710516572036</v>
      </c>
      <c r="U49" s="6">
        <f t="shared" si="7"/>
        <v>0.11154361392251182</v>
      </c>
      <c r="V49" s="6">
        <f t="shared" si="8"/>
        <v>0.3666673023107251</v>
      </c>
      <c r="W49" s="6">
        <f t="shared" si="9"/>
        <v>0.04387930390619165</v>
      </c>
      <c r="X49" s="6">
        <f t="shared" si="10"/>
        <v>0.04642346924992412</v>
      </c>
    </row>
    <row r="50" spans="1:24" ht="12.75">
      <c r="A50" s="3" t="s">
        <v>53</v>
      </c>
      <c r="B50" s="4">
        <v>590244</v>
      </c>
      <c r="C50" s="4">
        <v>157004</v>
      </c>
      <c r="D50" s="4">
        <v>484473</v>
      </c>
      <c r="E50" s="4">
        <v>57484</v>
      </c>
      <c r="F50" s="4">
        <v>62585</v>
      </c>
      <c r="G50" s="4">
        <v>1351790</v>
      </c>
      <c r="H50" s="11">
        <v>7341.1</v>
      </c>
      <c r="I50" s="7">
        <f t="shared" si="0"/>
        <v>18.413997902221737</v>
      </c>
      <c r="J50" s="7">
        <f t="shared" si="1"/>
        <v>8.040266445083162</v>
      </c>
      <c r="K50" s="7">
        <f t="shared" si="2"/>
        <v>6.599460571304028</v>
      </c>
      <c r="L50" s="7">
        <f t="shared" si="3"/>
        <v>2.138698560161284</v>
      </c>
      <c r="M50" s="7">
        <f t="shared" si="4"/>
        <v>0.7830434131124764</v>
      </c>
      <c r="N50" s="7">
        <f t="shared" si="5"/>
        <v>0.8525289125607879</v>
      </c>
      <c r="S50" s="3" t="s">
        <v>53</v>
      </c>
      <c r="T50" s="6">
        <f t="shared" si="6"/>
        <v>0.4366388270367439</v>
      </c>
      <c r="U50" s="6">
        <f t="shared" si="7"/>
        <v>0.11614525924884782</v>
      </c>
      <c r="V50" s="6">
        <f t="shared" si="8"/>
        <v>0.358393685409716</v>
      </c>
      <c r="W50" s="6">
        <f t="shared" si="9"/>
        <v>0.042524356593849635</v>
      </c>
      <c r="X50" s="6">
        <f t="shared" si="10"/>
        <v>0.04629787171084266</v>
      </c>
    </row>
    <row r="51" spans="1:24" ht="12.75">
      <c r="A51" s="3" t="s">
        <v>54</v>
      </c>
      <c r="B51" s="4">
        <v>656417</v>
      </c>
      <c r="C51" s="4">
        <v>171824</v>
      </c>
      <c r="D51" s="4">
        <v>509414</v>
      </c>
      <c r="E51" s="4">
        <v>54014</v>
      </c>
      <c r="F51" s="4">
        <v>61384</v>
      </c>
      <c r="G51" s="4">
        <v>1453053</v>
      </c>
      <c r="H51" s="11">
        <v>7718.3</v>
      </c>
      <c r="I51" s="7">
        <f t="shared" si="0"/>
        <v>18.82607569024267</v>
      </c>
      <c r="J51" s="7">
        <f t="shared" si="1"/>
        <v>8.504683673866007</v>
      </c>
      <c r="K51" s="7">
        <f t="shared" si="2"/>
        <v>6.600080328569763</v>
      </c>
      <c r="L51" s="7">
        <f t="shared" si="3"/>
        <v>2.2261897049868495</v>
      </c>
      <c r="M51" s="7">
        <f t="shared" si="4"/>
        <v>0.6998173172848944</v>
      </c>
      <c r="N51" s="7">
        <f t="shared" si="5"/>
        <v>0.7953046655351567</v>
      </c>
      <c r="S51" s="3" t="s">
        <v>54</v>
      </c>
      <c r="T51" s="6">
        <f t="shared" si="6"/>
        <v>0.4517502114513373</v>
      </c>
      <c r="U51" s="6">
        <f t="shared" si="7"/>
        <v>0.11825033223151529</v>
      </c>
      <c r="V51" s="6">
        <f t="shared" si="8"/>
        <v>0.3505818438831894</v>
      </c>
      <c r="W51" s="6">
        <f t="shared" si="9"/>
        <v>0.03717276658181085</v>
      </c>
      <c r="X51" s="6">
        <f t="shared" si="10"/>
        <v>0.04224484585214717</v>
      </c>
    </row>
    <row r="52" spans="1:24" ht="12.75">
      <c r="A52" s="3" t="s">
        <v>55</v>
      </c>
      <c r="B52" s="4">
        <v>737466</v>
      </c>
      <c r="C52" s="4">
        <v>182293</v>
      </c>
      <c r="D52" s="4">
        <v>539371</v>
      </c>
      <c r="E52" s="4">
        <v>56924</v>
      </c>
      <c r="F52" s="4">
        <v>63178</v>
      </c>
      <c r="G52" s="4">
        <v>1579232</v>
      </c>
      <c r="H52" s="11">
        <v>8211.7</v>
      </c>
      <c r="I52" s="7">
        <f t="shared" si="0"/>
        <v>19.231486781056297</v>
      </c>
      <c r="J52" s="7">
        <f t="shared" si="1"/>
        <v>8.980673916485014</v>
      </c>
      <c r="K52" s="7">
        <f t="shared" si="2"/>
        <v>6.568323246100076</v>
      </c>
      <c r="L52" s="7">
        <f t="shared" si="3"/>
        <v>2.2199179219893566</v>
      </c>
      <c r="M52" s="7">
        <f t="shared" si="4"/>
        <v>0.6932060352911089</v>
      </c>
      <c r="N52" s="7">
        <f t="shared" si="5"/>
        <v>0.7693656611907399</v>
      </c>
      <c r="S52" s="3" t="s">
        <v>55</v>
      </c>
      <c r="T52" s="6">
        <f t="shared" si="6"/>
        <v>0.4669776195011246</v>
      </c>
      <c r="U52" s="6">
        <f t="shared" si="7"/>
        <v>0.1154314248951389</v>
      </c>
      <c r="V52" s="6">
        <f t="shared" si="8"/>
        <v>0.3415400650442747</v>
      </c>
      <c r="W52" s="6">
        <f t="shared" si="9"/>
        <v>0.03604536888816843</v>
      </c>
      <c r="X52" s="6">
        <f t="shared" si="10"/>
        <v>0.04000552167129339</v>
      </c>
    </row>
    <row r="53" spans="1:24" ht="12.75">
      <c r="A53" s="3" t="s">
        <v>56</v>
      </c>
      <c r="B53" s="4">
        <v>828586</v>
      </c>
      <c r="C53" s="4">
        <v>188677</v>
      </c>
      <c r="D53" s="4">
        <v>571831</v>
      </c>
      <c r="E53" s="4">
        <v>57673</v>
      </c>
      <c r="F53" s="4">
        <v>74961</v>
      </c>
      <c r="G53" s="4">
        <v>1721728</v>
      </c>
      <c r="H53" s="11">
        <v>8663</v>
      </c>
      <c r="I53" s="7">
        <f t="shared" si="0"/>
        <v>19.87450075031744</v>
      </c>
      <c r="J53" s="7">
        <f t="shared" si="1"/>
        <v>9.564654276809419</v>
      </c>
      <c r="K53" s="7">
        <f t="shared" si="2"/>
        <v>6.6008426642040865</v>
      </c>
      <c r="L53" s="7">
        <f t="shared" si="3"/>
        <v>2.177963753895879</v>
      </c>
      <c r="M53" s="7">
        <f t="shared" si="4"/>
        <v>0.6657393512639963</v>
      </c>
      <c r="N53" s="7">
        <f t="shared" si="5"/>
        <v>0.8653007041440609</v>
      </c>
      <c r="S53" s="3" t="s">
        <v>56</v>
      </c>
      <c r="T53" s="6">
        <f t="shared" si="6"/>
        <v>0.4812525555720764</v>
      </c>
      <c r="U53" s="6">
        <f t="shared" si="7"/>
        <v>0.1095858346963051</v>
      </c>
      <c r="V53" s="6">
        <f t="shared" si="8"/>
        <v>0.3321262127351126</v>
      </c>
      <c r="W53" s="6">
        <f t="shared" si="9"/>
        <v>0.03349716099174783</v>
      </c>
      <c r="X53" s="6">
        <f t="shared" si="10"/>
        <v>0.04353823600475801</v>
      </c>
    </row>
    <row r="54" spans="1:24" ht="12.75">
      <c r="A54" s="3" t="s">
        <v>57</v>
      </c>
      <c r="B54" s="4">
        <v>879480</v>
      </c>
      <c r="C54" s="4">
        <v>184680</v>
      </c>
      <c r="D54" s="4">
        <v>611833</v>
      </c>
      <c r="E54" s="4">
        <v>70414</v>
      </c>
      <c r="F54" s="4">
        <v>81045</v>
      </c>
      <c r="G54" s="4">
        <v>1827452</v>
      </c>
      <c r="H54" s="11">
        <v>9208.4</v>
      </c>
      <c r="I54" s="7">
        <f t="shared" si="0"/>
        <v>19.845488901437818</v>
      </c>
      <c r="J54" s="7">
        <f t="shared" si="1"/>
        <v>9.550844880761044</v>
      </c>
      <c r="K54" s="7">
        <f t="shared" si="2"/>
        <v>6.644292168020503</v>
      </c>
      <c r="L54" s="7">
        <f t="shared" si="3"/>
        <v>2.0055601407410624</v>
      </c>
      <c r="M54" s="7">
        <f t="shared" si="4"/>
        <v>0.7646713869944833</v>
      </c>
      <c r="N54" s="7">
        <f t="shared" si="5"/>
        <v>0.8801203249207246</v>
      </c>
      <c r="S54" s="3" t="s">
        <v>57</v>
      </c>
      <c r="T54" s="6">
        <f t="shared" si="6"/>
        <v>0.4812602465071586</v>
      </c>
      <c r="U54" s="6">
        <f t="shared" si="7"/>
        <v>0.10105874189855603</v>
      </c>
      <c r="V54" s="6">
        <f t="shared" si="8"/>
        <v>0.3348011329435739</v>
      </c>
      <c r="W54" s="6">
        <f t="shared" si="9"/>
        <v>0.0385312445963013</v>
      </c>
      <c r="X54" s="6">
        <f t="shared" si="10"/>
        <v>0.04434863405441018</v>
      </c>
    </row>
    <row r="55" spans="1:24" ht="12.75">
      <c r="A55" s="3" t="s">
        <v>58</v>
      </c>
      <c r="B55" s="4">
        <v>1004462</v>
      </c>
      <c r="C55" s="4">
        <v>207289</v>
      </c>
      <c r="D55" s="4">
        <v>652852</v>
      </c>
      <c r="E55" s="4">
        <v>68865</v>
      </c>
      <c r="F55" s="4">
        <v>91723</v>
      </c>
      <c r="G55" s="4">
        <v>2025191</v>
      </c>
      <c r="H55" s="11">
        <v>9821</v>
      </c>
      <c r="I55" s="7">
        <f t="shared" si="0"/>
        <v>20.621026372059873</v>
      </c>
      <c r="J55" s="7">
        <f t="shared" si="1"/>
        <v>10.227695753996539</v>
      </c>
      <c r="K55" s="7">
        <f t="shared" si="2"/>
        <v>6.647510436819061</v>
      </c>
      <c r="L55" s="7">
        <f t="shared" si="3"/>
        <v>2.110671011098666</v>
      </c>
      <c r="M55" s="7">
        <f t="shared" si="4"/>
        <v>0.7012015069748498</v>
      </c>
      <c r="N55" s="7">
        <f t="shared" si="5"/>
        <v>0.9339476631707565</v>
      </c>
      <c r="S55" s="3" t="s">
        <v>58</v>
      </c>
      <c r="T55" s="6">
        <f t="shared" si="6"/>
        <v>0.4959838355987164</v>
      </c>
      <c r="U55" s="6">
        <f t="shared" si="7"/>
        <v>0.10235528402012452</v>
      </c>
      <c r="V55" s="6">
        <f t="shared" si="8"/>
        <v>0.32236564353683184</v>
      </c>
      <c r="W55" s="6">
        <f t="shared" si="9"/>
        <v>0.0340042000976698</v>
      </c>
      <c r="X55" s="6">
        <f t="shared" si="10"/>
        <v>0.04529103674665748</v>
      </c>
    </row>
    <row r="56" spans="1:24" ht="12.75">
      <c r="A56" s="3" t="s">
        <v>59</v>
      </c>
      <c r="B56" s="4">
        <v>994339</v>
      </c>
      <c r="C56" s="4">
        <v>151075</v>
      </c>
      <c r="D56" s="4">
        <v>693967</v>
      </c>
      <c r="E56" s="4">
        <v>66232</v>
      </c>
      <c r="F56" s="4">
        <v>85469</v>
      </c>
      <c r="G56" s="4">
        <v>1991082</v>
      </c>
      <c r="H56" s="11">
        <v>10225.3</v>
      </c>
      <c r="I56" s="7">
        <f t="shared" si="0"/>
        <v>19.472113287629703</v>
      </c>
      <c r="J56" s="7">
        <f t="shared" si="1"/>
        <v>9.724301487486919</v>
      </c>
      <c r="K56" s="7">
        <f t="shared" si="2"/>
        <v>6.786764202517285</v>
      </c>
      <c r="L56" s="7">
        <f t="shared" si="3"/>
        <v>1.4774627639286866</v>
      </c>
      <c r="M56" s="7">
        <f t="shared" si="4"/>
        <v>0.647726717064536</v>
      </c>
      <c r="N56" s="7">
        <f t="shared" si="5"/>
        <v>0.8358581166322748</v>
      </c>
      <c r="S56" s="3" t="s">
        <v>59</v>
      </c>
      <c r="T56" s="6">
        <f t="shared" si="6"/>
        <v>0.4993963081379873</v>
      </c>
      <c r="U56" s="6">
        <f t="shared" si="7"/>
        <v>0.07587583032743</v>
      </c>
      <c r="V56" s="6">
        <f t="shared" si="8"/>
        <v>0.3485376292889997</v>
      </c>
      <c r="W56" s="6">
        <f t="shared" si="9"/>
        <v>0.03326432562797514</v>
      </c>
      <c r="X56" s="6">
        <f t="shared" si="10"/>
        <v>0.042925906617607916</v>
      </c>
    </row>
    <row r="57" spans="1:24" ht="12.75">
      <c r="A57" s="3" t="s">
        <v>60</v>
      </c>
      <c r="B57" s="4">
        <v>858345</v>
      </c>
      <c r="C57" s="4">
        <v>148044</v>
      </c>
      <c r="D57" s="4">
        <v>700760</v>
      </c>
      <c r="E57" s="4">
        <v>66989</v>
      </c>
      <c r="F57" s="4">
        <v>78998</v>
      </c>
      <c r="G57" s="4">
        <v>1853136</v>
      </c>
      <c r="H57" s="11">
        <v>10543.9</v>
      </c>
      <c r="I57" s="7">
        <f t="shared" si="0"/>
        <v>17.575432240442343</v>
      </c>
      <c r="J57" s="7">
        <f t="shared" si="1"/>
        <v>8.140678496571477</v>
      </c>
      <c r="K57" s="7">
        <f t="shared" si="2"/>
        <v>6.646117660448221</v>
      </c>
      <c r="L57" s="7">
        <f t="shared" si="3"/>
        <v>1.4040724968939386</v>
      </c>
      <c r="M57" s="7">
        <f t="shared" si="4"/>
        <v>0.6353341742618955</v>
      </c>
      <c r="N57" s="7">
        <f t="shared" si="5"/>
        <v>0.7492294122668083</v>
      </c>
      <c r="S57" s="3" t="s">
        <v>60</v>
      </c>
      <c r="T57" s="6">
        <f t="shared" si="6"/>
        <v>0.46318510891807185</v>
      </c>
      <c r="U57" s="6">
        <f t="shared" si="7"/>
        <v>0.07988836221410625</v>
      </c>
      <c r="V57" s="6">
        <f t="shared" si="8"/>
        <v>0.3781481769281909</v>
      </c>
      <c r="W57" s="6">
        <f t="shared" si="9"/>
        <v>0.03614899284240337</v>
      </c>
      <c r="X57" s="6">
        <f t="shared" si="10"/>
        <v>0.04262935909722762</v>
      </c>
    </row>
    <row r="58" spans="1:24" ht="12.75">
      <c r="A58" s="3" t="s">
        <v>61</v>
      </c>
      <c r="B58" s="4">
        <v>793699</v>
      </c>
      <c r="C58" s="4">
        <v>131778</v>
      </c>
      <c r="D58" s="4">
        <v>712978</v>
      </c>
      <c r="E58" s="4">
        <v>67524</v>
      </c>
      <c r="F58" s="4">
        <v>76335</v>
      </c>
      <c r="G58" s="4">
        <v>1782314</v>
      </c>
      <c r="H58" s="11">
        <v>10979.8</v>
      </c>
      <c r="I58" s="7">
        <f t="shared" si="0"/>
        <v>16.232663618645148</v>
      </c>
      <c r="J58" s="7">
        <f t="shared" si="1"/>
        <v>7.228720013114993</v>
      </c>
      <c r="K58" s="7">
        <f t="shared" si="2"/>
        <v>6.493542687480646</v>
      </c>
      <c r="L58" s="7">
        <f t="shared" si="3"/>
        <v>1.2001857957339843</v>
      </c>
      <c r="M58" s="7">
        <f t="shared" si="4"/>
        <v>0.6149838794877867</v>
      </c>
      <c r="N58" s="7">
        <f t="shared" si="5"/>
        <v>0.6952312428277382</v>
      </c>
      <c r="S58" s="3" t="s">
        <v>61</v>
      </c>
      <c r="T58" s="6">
        <f t="shared" si="6"/>
        <v>0.4453193993875378</v>
      </c>
      <c r="U58" s="6">
        <f t="shared" si="7"/>
        <v>0.07393646686274136</v>
      </c>
      <c r="V58" s="6">
        <f t="shared" si="8"/>
        <v>0.4000293999822702</v>
      </c>
      <c r="W58" s="6">
        <f t="shared" si="9"/>
        <v>0.03788558020640583</v>
      </c>
      <c r="X58" s="6">
        <f t="shared" si="10"/>
        <v>0.042829153561044796</v>
      </c>
    </row>
    <row r="59" spans="1:24" ht="12.75">
      <c r="A59" s="3" t="s">
        <v>62</v>
      </c>
      <c r="B59" s="4">
        <v>808959</v>
      </c>
      <c r="C59" s="4">
        <v>189371</v>
      </c>
      <c r="D59" s="4">
        <v>733407</v>
      </c>
      <c r="E59" s="4">
        <v>69855</v>
      </c>
      <c r="F59" s="4">
        <v>78522</v>
      </c>
      <c r="G59" s="4">
        <v>1880114</v>
      </c>
      <c r="H59" s="11">
        <v>11685.6</v>
      </c>
      <c r="I59" s="7">
        <f>100*G59/(H59*1000)</f>
        <v>16.089152461148764</v>
      </c>
      <c r="J59" s="7">
        <f t="shared" si="1"/>
        <v>6.922699733004724</v>
      </c>
      <c r="K59" s="7">
        <f t="shared" si="2"/>
        <v>6.276160402546724</v>
      </c>
      <c r="L59" s="7">
        <f t="shared" si="3"/>
        <v>1.6205500787293763</v>
      </c>
      <c r="M59" s="7">
        <f t="shared" si="4"/>
        <v>0.5977870199219553</v>
      </c>
      <c r="N59" s="7">
        <f t="shared" si="5"/>
        <v>0.6719552269459848</v>
      </c>
      <c r="S59" s="3" t="s">
        <v>62</v>
      </c>
      <c r="T59" s="6">
        <f t="shared" si="6"/>
        <v>0.43027124950933826</v>
      </c>
      <c r="U59" s="6">
        <f t="shared" si="7"/>
        <v>0.10072314763891976</v>
      </c>
      <c r="V59" s="6">
        <f t="shared" si="8"/>
        <v>0.390086452204494</v>
      </c>
      <c r="W59" s="6">
        <f t="shared" si="9"/>
        <v>0.037154661898161495</v>
      </c>
      <c r="X59" s="6">
        <f t="shared" si="10"/>
        <v>0.04176448874908649</v>
      </c>
    </row>
    <row r="60" spans="1:24" ht="12.75">
      <c r="A60" s="3" t="s">
        <v>63</v>
      </c>
      <c r="B60" s="4">
        <v>927222</v>
      </c>
      <c r="C60" s="4">
        <v>278282</v>
      </c>
      <c r="D60" s="4">
        <v>794125</v>
      </c>
      <c r="E60" s="4">
        <v>73094</v>
      </c>
      <c r="F60" s="4">
        <v>80888</v>
      </c>
      <c r="G60" s="4">
        <v>2153611</v>
      </c>
      <c r="H60" s="11">
        <v>12445.7</v>
      </c>
      <c r="I60" s="7">
        <f t="shared" si="0"/>
        <v>17.30405682283841</v>
      </c>
      <c r="J60" s="7">
        <f t="shared" si="1"/>
        <v>7.45013940557783</v>
      </c>
      <c r="K60" s="7">
        <f t="shared" si="2"/>
        <v>6.38071783828953</v>
      </c>
      <c r="L60" s="7">
        <f t="shared" si="3"/>
        <v>2.2359690495512505</v>
      </c>
      <c r="M60" s="7">
        <f t="shared" si="4"/>
        <v>0.5873032452975726</v>
      </c>
      <c r="N60" s="7">
        <f t="shared" si="5"/>
        <v>0.649927284122227</v>
      </c>
      <c r="S60" s="3" t="s">
        <v>63</v>
      </c>
      <c r="T60" s="6">
        <f t="shared" si="6"/>
        <v>0.4305429346339706</v>
      </c>
      <c r="U60" s="6">
        <f t="shared" si="7"/>
        <v>0.12921646481189036</v>
      </c>
      <c r="V60" s="6">
        <f t="shared" si="8"/>
        <v>0.3687411514892894</v>
      </c>
      <c r="W60" s="6">
        <f t="shared" si="9"/>
        <v>0.033940205543155196</v>
      </c>
      <c r="X60" s="6">
        <f t="shared" si="10"/>
        <v>0.03755924352169449</v>
      </c>
    </row>
    <row r="61" spans="1:24" ht="12.75">
      <c r="A61" s="3" t="s">
        <v>64</v>
      </c>
      <c r="B61" s="4">
        <v>1043908</v>
      </c>
      <c r="C61" s="4">
        <v>353915</v>
      </c>
      <c r="D61" s="4">
        <v>837821</v>
      </c>
      <c r="E61" s="4">
        <v>73961</v>
      </c>
      <c r="F61" s="4">
        <v>97264</v>
      </c>
      <c r="G61" s="4">
        <v>2406869</v>
      </c>
      <c r="H61" s="11">
        <v>13224.9</v>
      </c>
      <c r="I61" s="7">
        <f t="shared" si="0"/>
        <v>18.1995251381863</v>
      </c>
      <c r="J61" s="7">
        <f t="shared" si="1"/>
        <v>7.8935039206345605</v>
      </c>
      <c r="K61" s="7">
        <f t="shared" si="2"/>
        <v>6.3351783378324225</v>
      </c>
      <c r="L61" s="7">
        <f t="shared" si="3"/>
        <v>2.6761260954714214</v>
      </c>
      <c r="M61" s="7">
        <f t="shared" si="4"/>
        <v>0.5592556465455315</v>
      </c>
      <c r="N61" s="7">
        <f t="shared" si="5"/>
        <v>0.7354611377023644</v>
      </c>
      <c r="S61" s="3" t="s">
        <v>64</v>
      </c>
      <c r="T61" s="6">
        <f t="shared" si="6"/>
        <v>0.43372032295899776</v>
      </c>
      <c r="U61" s="6">
        <f t="shared" si="7"/>
        <v>0.14704373191893702</v>
      </c>
      <c r="V61" s="6">
        <f t="shared" si="8"/>
        <v>0.3480958041339184</v>
      </c>
      <c r="W61" s="6">
        <f t="shared" si="9"/>
        <v>0.030729133991089667</v>
      </c>
      <c r="X61" s="6">
        <f t="shared" si="10"/>
        <v>0.04041100699705717</v>
      </c>
    </row>
    <row r="62" spans="1:24" ht="12.75">
      <c r="A62" s="3" t="s">
        <v>65</v>
      </c>
      <c r="B62" s="4">
        <v>1163472</v>
      </c>
      <c r="C62" s="4">
        <v>370243</v>
      </c>
      <c r="D62" s="4">
        <v>869607</v>
      </c>
      <c r="E62" s="4">
        <v>65069</v>
      </c>
      <c r="F62" s="4">
        <v>99594</v>
      </c>
      <c r="G62" s="4">
        <v>2567985</v>
      </c>
      <c r="H62" s="11">
        <v>13891.8</v>
      </c>
      <c r="I62" s="7">
        <f t="shared" si="0"/>
        <v>18.485617414589903</v>
      </c>
      <c r="J62" s="7">
        <f t="shared" si="1"/>
        <v>8.375242949077874</v>
      </c>
      <c r="K62" s="7">
        <f t="shared" si="2"/>
        <v>6.259858333693258</v>
      </c>
      <c r="L62" s="7">
        <f t="shared" si="3"/>
        <v>2.6651909759714365</v>
      </c>
      <c r="M62" s="7">
        <f t="shared" si="4"/>
        <v>0.4683986236484833</v>
      </c>
      <c r="N62" s="7">
        <f t="shared" si="5"/>
        <v>0.7169265321988512</v>
      </c>
      <c r="S62" s="3" t="s">
        <v>65</v>
      </c>
      <c r="T62" s="6">
        <f t="shared" si="6"/>
        <v>0.4530680669863726</v>
      </c>
      <c r="U62" s="6">
        <f t="shared" si="7"/>
        <v>0.14417646520520952</v>
      </c>
      <c r="V62" s="6">
        <f t="shared" si="8"/>
        <v>0.33863398734805694</v>
      </c>
      <c r="W62" s="6">
        <f t="shared" si="9"/>
        <v>0.025338543644141225</v>
      </c>
      <c r="X62" s="6">
        <f t="shared" si="10"/>
        <v>0.03878293681621972</v>
      </c>
    </row>
    <row r="63" spans="1:24" ht="12.75">
      <c r="A63" s="5">
        <v>2008</v>
      </c>
      <c r="B63" s="4">
        <v>1145747</v>
      </c>
      <c r="C63" s="4">
        <v>304346</v>
      </c>
      <c r="D63" s="4">
        <v>900155</v>
      </c>
      <c r="E63" s="4">
        <v>67334</v>
      </c>
      <c r="F63" s="4">
        <v>106409</v>
      </c>
      <c r="G63" s="4">
        <v>2523991</v>
      </c>
      <c r="H63" s="11">
        <v>14394.1</v>
      </c>
      <c r="I63" s="7">
        <f t="shared" si="0"/>
        <v>17.5348997158558</v>
      </c>
      <c r="J63" s="7">
        <f t="shared" si="1"/>
        <v>7.959837711284485</v>
      </c>
      <c r="K63" s="7">
        <f t="shared" si="2"/>
        <v>6.253638643610924</v>
      </c>
      <c r="L63" s="7">
        <f t="shared" si="3"/>
        <v>2.1143801974420073</v>
      </c>
      <c r="M63" s="7">
        <f t="shared" si="4"/>
        <v>0.46778888572401195</v>
      </c>
      <c r="N63" s="7">
        <f t="shared" si="5"/>
        <v>0.7392542777943741</v>
      </c>
      <c r="S63" s="5">
        <v>2008</v>
      </c>
      <c r="T63" s="6">
        <f t="shared" si="6"/>
        <v>0.4539425853737196</v>
      </c>
      <c r="U63" s="6">
        <f t="shared" si="7"/>
        <v>0.12058125405360003</v>
      </c>
      <c r="V63" s="6">
        <f t="shared" si="8"/>
        <v>0.3566395442772973</v>
      </c>
      <c r="W63" s="6">
        <f t="shared" si="9"/>
        <v>0.026677591164152328</v>
      </c>
      <c r="X63" s="6">
        <f t="shared" si="10"/>
        <v>0.04215902513123066</v>
      </c>
    </row>
    <row r="64" spans="1:24" ht="12.75">
      <c r="A64" s="5" t="s">
        <v>67</v>
      </c>
      <c r="B64" s="4">
        <v>915308</v>
      </c>
      <c r="C64" s="4">
        <v>138229</v>
      </c>
      <c r="D64" s="4">
        <v>890917</v>
      </c>
      <c r="E64" s="4">
        <v>62483</v>
      </c>
      <c r="F64" s="4">
        <v>98052</v>
      </c>
      <c r="G64" s="4">
        <v>2104989</v>
      </c>
      <c r="H64" s="11">
        <v>14097.5</v>
      </c>
      <c r="I64" s="7">
        <f>100*G64/(H64*1000)</f>
        <v>14.931647455222556</v>
      </c>
      <c r="J64" s="7">
        <f t="shared" si="1"/>
        <v>6.49269728675297</v>
      </c>
      <c r="K64" s="7">
        <f t="shared" si="2"/>
        <v>6.3196807944671045</v>
      </c>
      <c r="L64" s="7">
        <f t="shared" si="3"/>
        <v>0.9805213690370633</v>
      </c>
      <c r="M64" s="7">
        <f t="shared" si="4"/>
        <v>0.4432204291541053</v>
      </c>
      <c r="N64" s="7">
        <f t="shared" si="5"/>
        <v>0.6955275758113141</v>
      </c>
      <c r="S64" s="5" t="s">
        <v>67</v>
      </c>
      <c r="T64" s="6">
        <f>B64/G64</f>
        <v>0.4348279254665939</v>
      </c>
      <c r="U64" s="6">
        <f t="shared" si="7"/>
        <v>0.06566732652759706</v>
      </c>
      <c r="V64" s="6">
        <f t="shared" si="8"/>
        <v>0.4232406915190531</v>
      </c>
      <c r="W64" s="6">
        <f t="shared" si="9"/>
        <v>0.02968329050650621</v>
      </c>
      <c r="X64" s="6">
        <f t="shared" si="10"/>
        <v>0.04658076598024978</v>
      </c>
    </row>
    <row r="65" spans="1:24" ht="12.75">
      <c r="A65" s="5" t="s">
        <v>75</v>
      </c>
      <c r="B65" s="10">
        <v>898549</v>
      </c>
      <c r="C65" s="10">
        <v>191437</v>
      </c>
      <c r="D65" s="10">
        <v>864814</v>
      </c>
      <c r="E65" s="10">
        <v>66909</v>
      </c>
      <c r="F65" s="10">
        <v>141015</v>
      </c>
      <c r="G65" s="10">
        <v>2162724</v>
      </c>
      <c r="H65" s="9">
        <v>14508.2</v>
      </c>
      <c r="I65" s="7">
        <f>100*G65/(H65*1000)</f>
        <v>14.906907817647951</v>
      </c>
      <c r="J65" s="7">
        <f>100*B65/(H65*1000)</f>
        <v>6.193387187935099</v>
      </c>
      <c r="K65" s="7">
        <f>100*D65/(1000*H65)</f>
        <v>5.960863511669263</v>
      </c>
      <c r="L65" s="7">
        <f>100*C65/(1000*H65)</f>
        <v>1.3195089673426061</v>
      </c>
      <c r="M65" s="7">
        <f>100*E65/(1000*H65)</f>
        <v>0.4611805737445031</v>
      </c>
      <c r="N65" s="7">
        <f>100*F65/(H65*1000)</f>
        <v>0.9719675769564797</v>
      </c>
      <c r="S65" s="5" t="s">
        <v>75</v>
      </c>
      <c r="T65" s="6">
        <f>B65/G65</f>
        <v>0.4154709523730259</v>
      </c>
      <c r="U65" s="6">
        <f>C65/G65</f>
        <v>0.0885166114585125</v>
      </c>
      <c r="V65" s="6">
        <f>D65/G65</f>
        <v>0.3998725681131758</v>
      </c>
      <c r="W65" s="6">
        <f>E65/G65</f>
        <v>0.0309373734235159</v>
      </c>
      <c r="X65" s="6">
        <f>F65/G65</f>
        <v>0.06520249463176993</v>
      </c>
    </row>
    <row r="66" spans="1:24" ht="47.25" customHeight="1">
      <c r="A66" s="14" t="s">
        <v>77</v>
      </c>
      <c r="B66" s="15"/>
      <c r="C66" s="15"/>
      <c r="D66" s="15"/>
      <c r="E66" s="15"/>
      <c r="F66" s="15"/>
      <c r="G66" s="15"/>
      <c r="S66" s="14" t="s">
        <v>66</v>
      </c>
      <c r="T66" s="15"/>
      <c r="U66" s="15"/>
      <c r="V66" s="15"/>
      <c r="W66" s="15"/>
      <c r="X66" s="15"/>
    </row>
    <row r="67" spans="9:14" ht="12.75">
      <c r="I67" s="7">
        <f aca="true" t="shared" si="11" ref="I67:N67">AVERAGE(I5:I65)</f>
        <v>17.851006786267742</v>
      </c>
      <c r="J67" s="7">
        <f t="shared" si="11"/>
        <v>8.011100570974282</v>
      </c>
      <c r="K67" s="7">
        <f t="shared" si="11"/>
        <v>4.987660172222661</v>
      </c>
      <c r="L67" s="7">
        <f t="shared" si="11"/>
        <v>2.768087927458253</v>
      </c>
      <c r="M67" s="7">
        <f t="shared" si="11"/>
        <v>1.2825909994279059</v>
      </c>
      <c r="N67" s="7">
        <f t="shared" si="11"/>
        <v>0.8015730463714309</v>
      </c>
    </row>
    <row r="68" spans="9:21" ht="12.75">
      <c r="I68" s="7">
        <f>MAX(I5:I65)</f>
        <v>20.621026372059873</v>
      </c>
      <c r="T68" s="8">
        <f>AVERAGE(T5:T65)</f>
        <v>0.4479402751286613</v>
      </c>
      <c r="U68" s="8">
        <f>AVERAGE(U59:U63)</f>
        <v>0.12834821272571134</v>
      </c>
    </row>
  </sheetData>
  <sheetProtection/>
  <mergeCells count="18">
    <mergeCell ref="S66:X66"/>
    <mergeCell ref="S1:X1"/>
    <mergeCell ref="S2:X2"/>
    <mergeCell ref="S3:S4"/>
    <mergeCell ref="T3:T4"/>
    <mergeCell ref="U3:U4"/>
    <mergeCell ref="V3:V4"/>
    <mergeCell ref="W3:W4"/>
    <mergeCell ref="X3:X4"/>
    <mergeCell ref="A66:G66"/>
    <mergeCell ref="A1:G1"/>
    <mergeCell ref="A2:G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Greene, Blake</cp:lastModifiedBy>
  <dcterms:created xsi:type="dcterms:W3CDTF">2008-01-23T23:28:44Z</dcterms:created>
  <dcterms:modified xsi:type="dcterms:W3CDTF">2012-02-10T17:45:10Z</dcterms:modified>
  <cp:category/>
  <cp:version/>
  <cp:contentType/>
  <cp:contentStatus/>
</cp:coreProperties>
</file>