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AMT Preferences" sheetId="1" r:id="rId1"/>
    <sheet name="2008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<sst xmlns="http://schemas.openxmlformats.org/spreadsheetml/2006/main" count="60" uniqueCount="54">
  <si>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negative amounts)</t>
  </si>
  <si>
    <t>+ AMT adjustments and preferences</t>
  </si>
  <si>
    <t>State and local tax deductions</t>
  </si>
  <si>
    <t>Personal exemptions</t>
  </si>
  <si>
    <t>Regular tax NOLs</t>
  </si>
  <si>
    <t>Incentive stock options</t>
  </si>
  <si>
    <t>Passive activity loss</t>
  </si>
  <si>
    <t>Standard deduction</t>
  </si>
  <si>
    <t>Post-1986 depreciation</t>
  </si>
  <si>
    <t>Beneficiaries of estates</t>
  </si>
  <si>
    <t>Private activity bond interest</t>
  </si>
  <si>
    <t>Medical deductions</t>
  </si>
  <si>
    <t>Long-term contracts</t>
  </si>
  <si>
    <t>Other and related</t>
  </si>
  <si>
    <t>Capital gains exclusion (section 1202)</t>
  </si>
  <si>
    <t>Depletion</t>
  </si>
  <si>
    <t>Loss limitations</t>
  </si>
  <si>
    <t>Certain home-mortgage interest</t>
  </si>
  <si>
    <t>Intangible drilling costs</t>
  </si>
  <si>
    <t>Circulation expenses</t>
  </si>
  <si>
    <t>R&amp;E expenditures</t>
  </si>
  <si>
    <t>Mining costs</t>
  </si>
  <si>
    <t>Large partnerships</t>
  </si>
  <si>
    <t>Installment sales</t>
  </si>
  <si>
    <t>Investment interest</t>
  </si>
  <si>
    <t>Disposition of property</t>
  </si>
  <si>
    <t>State and local tax refunds</t>
  </si>
  <si>
    <t>AMT NOLs</t>
  </si>
  <si>
    <t>Undetermined</t>
  </si>
  <si>
    <t>= AMTI</t>
  </si>
  <si>
    <t>Number of</t>
  </si>
  <si>
    <t>taxpayers with</t>
  </si>
  <si>
    <t>AMT preference</t>
  </si>
  <si>
    <t>(thousands)</t>
  </si>
  <si>
    <t>Amount</t>
  </si>
  <si>
    <t>of dollars)</t>
  </si>
  <si>
    <t>(millions</t>
  </si>
  <si>
    <t>Percentage</t>
  </si>
  <si>
    <t>of all</t>
  </si>
  <si>
    <t>preferences</t>
  </si>
  <si>
    <t>Total adjustments and preferences</t>
  </si>
  <si>
    <t>(including lost credits).</t>
  </si>
  <si>
    <t xml:space="preserve">Taxable income from Form 1040 (including </t>
  </si>
  <si>
    <t xml:space="preserve">Note: The table contains information on taxpayers who owe additional tax because of the AMT </t>
  </si>
  <si>
    <t>Source: Office of Tax Analysis, Department of the Treasury (unpublished tabulation).</t>
  </si>
  <si>
    <t>regular tax (Pease)</t>
  </si>
  <si>
    <t>Reconciling AMTI and Taxable Income for AMT Taxpayers in 2008</t>
  </si>
  <si>
    <t>Miscellaneous deductions above the 
2-percent floor</t>
  </si>
  <si>
    <t>Limit on itemized deduction under 
regular tax (Pease)</t>
  </si>
  <si>
    <t xml:space="preserve"> </t>
  </si>
  <si>
    <t xml:space="preserve">Other </t>
  </si>
  <si>
    <t>Top 5 AMT Adjustments and Preferences</t>
  </si>
  <si>
    <t>All Positive AMT Adjustments and Preferences</t>
  </si>
  <si>
    <t>Other AMT Adjustments and Preferences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</si>
</sst>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#,##0.0"/>
    <numFmt numFmtId="167" formatCode="0.0"/>
    <numFmt numFmtId="168" formatCode="0.000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0.0%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0_)"/>
    <numFmt numFmtId="183" formatCode="dd\-mmm\-yy_)"/>
    <numFmt numFmtId="184" formatCode="0.0_)"/>
    <numFmt numFmtId="185" formatCode="#,##0.0_);\(#,##0.0\)"/>
    <numFmt numFmtId="186" formatCode="0.00_)"/>
    <numFmt numFmtId="187" formatCode="0.000_)"/>
    <numFmt numFmtId="188" formatCode="0.0000_)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0"/>
    <numFmt numFmtId="195" formatCode="0.000000"/>
    <numFmt numFmtId="196" formatCode="0.00000"/>
    <numFmt numFmtId="197" formatCode="#,##0.00&quot;    &quot;;\-#,##0.00&quot;    &quot;;\-\-&quot;    &quot;;@&quot;    &quot;"/>
    <numFmt numFmtId="198" formatCode="#,##0.00&quot;    &quot;;\-#,##0.00&quot;    &quot;;@&quot;    &quot;"/>
    <numFmt numFmtId="199" formatCode="#,##0&quot;    &quot;;\-#,##0&quot;    &quot;;@&quot;    &quot;"/>
    <numFmt numFmtId="200" formatCode="#,##0.0&quot;    &quot;;\-#,##0.0&quot;    &quot;;@&quot;    &quot;"/>
    <numFmt numFmtId="201" formatCode="#,##0&quot;   &quot;;\-#,##0&quot;   &quot;;@&quot;   &quot;"/>
    <numFmt numFmtId="202" formatCode="[$-409]dddd\,\ mmmm\ dd\,\ yyyy"/>
    <numFmt numFmtId="203" formatCode="[$-409]d\-mmm\-yy;@"/>
    <numFmt numFmtId="204" formatCode="#,##0.000"/>
    <numFmt numFmtId="205" formatCode="#,##0.0000"/>
    <numFmt numFmtId="206" formatCode="#,##0.00&quot;   &quot;;\-#,##0.00&quot;   &quot;;\-\-&quot;   &quot;;@&quot;    &quot;"/>
    <numFmt numFmtId="207" formatCode="#,##0.00&quot;   &quot;;\-#,##0&quot;   &quot;;\-\-&quot;   &quot;;@&quot;    &quot;"/>
    <numFmt numFmtId="208" formatCode="#,##0&quot;   &quot;;\-#,##0.00&quot;   &quot;;\-\-&quot;   &quot;;@&quot;    &quot;"/>
    <numFmt numFmtId="209" formatCode="#,##0&quot;   &quot;;\-#,##0.00&quot;    &quot;;@&quot;    &quot;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99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 quotePrefix="1">
      <alignment/>
    </xf>
    <xf numFmtId="20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03" fontId="3" fillId="0" borderId="0" xfId="0" applyNumberFormat="1" applyFont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" fontId="0" fillId="0" borderId="13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201" fontId="3" fillId="0" borderId="0" xfId="0" applyNumberFormat="1" applyFont="1" applyBorder="1" applyAlignment="1">
      <alignment/>
    </xf>
    <xf numFmtId="201" fontId="3" fillId="0" borderId="10" xfId="0" applyNumberFormat="1" applyFont="1" applyBorder="1" applyAlignment="1">
      <alignment/>
    </xf>
    <xf numFmtId="201" fontId="3" fillId="0" borderId="13" xfId="0" applyNumberFormat="1" applyFont="1" applyBorder="1" applyAlignment="1">
      <alignment/>
    </xf>
    <xf numFmtId="206" fontId="0" fillId="0" borderId="0" xfId="0" applyNumberFormat="1" applyFont="1" applyBorder="1" applyAlignment="1">
      <alignment/>
    </xf>
    <xf numFmtId="206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 applyProtection="1">
      <alignment horizontal="left" indent="2"/>
      <protection/>
    </xf>
    <xf numFmtId="3" fontId="0" fillId="0" borderId="0" xfId="0" applyNumberFormat="1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wrapText="1"/>
      <protection/>
    </xf>
    <xf numFmtId="208" fontId="0" fillId="0" borderId="0" xfId="0" applyNumberFormat="1" applyFont="1" applyBorder="1" applyAlignment="1">
      <alignment/>
    </xf>
    <xf numFmtId="209" fontId="0" fillId="0" borderId="0" xfId="0" applyNumberFormat="1" applyFont="1" applyBorder="1" applyAlignment="1">
      <alignment/>
    </xf>
    <xf numFmtId="208" fontId="3" fillId="0" borderId="0" xfId="0" applyNumberFormat="1" applyFont="1" applyBorder="1" applyAlignment="1">
      <alignment/>
    </xf>
    <xf numFmtId="208" fontId="3" fillId="0" borderId="13" xfId="0" applyNumberFormat="1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5"/>
          <c:y val="0.15475"/>
          <c:w val="0.58125"/>
          <c:h val="0.79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'2008'!$D$57:$D$63</c:f>
              <c:numCache>
                <c:ptCount val="7"/>
                <c:pt idx="0">
                  <c:v>136442</c:v>
                </c:pt>
                <c:pt idx="1">
                  <c:v>37863</c:v>
                </c:pt>
                <c:pt idx="3">
                  <c:v>23910</c:v>
                </c:pt>
                <c:pt idx="4">
                  <c:v>8820</c:v>
                </c:pt>
                <c:pt idx="5">
                  <c:v>1856</c:v>
                </c:pt>
                <c:pt idx="6">
                  <c:v>10161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8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</cdr:x>
      <cdr:y>0.07225</cdr:y>
    </cdr:from>
    <cdr:to>
      <cdr:x>0.6295</cdr:x>
      <cdr:y>0.21775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4591050" y="4572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0.08725</cdr:x>
      <cdr:y>0.00775</cdr:y>
    </cdr:from>
    <cdr:to>
      <cdr:x>0.9645</cdr:x>
      <cdr:y>0.06825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47625"/>
          <a:ext cx="76866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Top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Five AMT Preference Items as a Share of Total Positive Adjustments, 2008</a:t>
          </a:r>
        </a:p>
      </cdr:txBody>
    </cdr:sp>
  </cdr:relSizeAnchor>
  <cdr:relSizeAnchor xmlns:cdr="http://schemas.openxmlformats.org/drawingml/2006/chartDrawing">
    <cdr:from>
      <cdr:x>0.47425</cdr:x>
      <cdr:y>0.5985</cdr:y>
    </cdr:from>
    <cdr:to>
      <cdr:x>0.78</cdr:x>
      <cdr:y>0.69725</cdr:y>
    </cdr:to>
    <cdr:sp>
      <cdr:nvSpPr>
        <cdr:cNvPr id="3" name="TextBox 3"/>
        <cdr:cNvSpPr txBox="1">
          <a:spLocks noChangeArrowheads="1"/>
        </cdr:cNvSpPr>
      </cdr:nvSpPr>
      <cdr:spPr>
        <a:xfrm>
          <a:off x="4152900" y="3810000"/>
          <a:ext cx="2676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State and Local Tax Deductions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62 %</a:t>
          </a:r>
        </a:p>
      </cdr:txBody>
    </cdr:sp>
  </cdr:relSizeAnchor>
  <cdr:relSizeAnchor xmlns:cdr="http://schemas.openxmlformats.org/drawingml/2006/chartDrawing">
    <cdr:from>
      <cdr:x>0.2335</cdr:x>
      <cdr:y>0.52425</cdr:y>
    </cdr:from>
    <cdr:to>
      <cdr:x>0.4125</cdr:x>
      <cdr:y>0.5985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2038350" y="3343275"/>
          <a:ext cx="15716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0.21675</cdr:x>
      <cdr:y>0.6</cdr:y>
    </cdr:from>
    <cdr:to>
      <cdr:x>0.43775</cdr:x>
      <cdr:y>0.68925</cdr:y>
    </cdr:to>
    <cdr:sp>
      <cdr:nvSpPr>
        <cdr:cNvPr id="5" name="TextBox 5"/>
        <cdr:cNvSpPr txBox="1">
          <a:spLocks noChangeArrowheads="1"/>
        </cdr:cNvSpPr>
      </cdr:nvSpPr>
      <cdr:spPr>
        <a:xfrm>
          <a:off x="1895475" y="3829050"/>
          <a:ext cx="19335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Personal Exemptions 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17%  </a:t>
          </a:r>
        </a:p>
      </cdr:txBody>
    </cdr:sp>
  </cdr:relSizeAnchor>
  <cdr:relSizeAnchor xmlns:cdr="http://schemas.openxmlformats.org/drawingml/2006/chartDrawing">
    <cdr:from>
      <cdr:x>0.00125</cdr:x>
      <cdr:y>0.32075</cdr:y>
    </cdr:from>
    <cdr:to>
      <cdr:x>0.26025</cdr:x>
      <cdr:y>0.4125</cdr:y>
    </cdr:to>
    <cdr:sp>
      <cdr:nvSpPr>
        <cdr:cNvPr id="6" name="TextBox 6"/>
        <cdr:cNvSpPr txBox="1">
          <a:spLocks noChangeArrowheads="1"/>
        </cdr:cNvSpPr>
      </cdr:nvSpPr>
      <cdr:spPr>
        <a:xfrm>
          <a:off x="9525" y="2038350"/>
          <a:ext cx="22669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Miscellaneous Deductions     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11%</a:t>
          </a:r>
        </a:p>
      </cdr:txBody>
    </cdr:sp>
  </cdr:relSizeAnchor>
  <cdr:relSizeAnchor xmlns:cdr="http://schemas.openxmlformats.org/drawingml/2006/chartDrawing">
    <cdr:from>
      <cdr:x>0.14625</cdr:x>
      <cdr:y>0.13875</cdr:y>
    </cdr:from>
    <cdr:to>
      <cdr:x>0.34475</cdr:x>
      <cdr:y>0.22425</cdr:y>
    </cdr:to>
    <cdr:sp>
      <cdr:nvSpPr>
        <cdr:cNvPr id="7" name="TextBox 7"/>
        <cdr:cNvSpPr txBox="1">
          <a:spLocks noChangeArrowheads="1"/>
        </cdr:cNvSpPr>
      </cdr:nvSpPr>
      <cdr:spPr>
        <a:xfrm>
          <a:off x="1276350" y="876300"/>
          <a:ext cx="1743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Net Operating Losses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4%</a:t>
          </a:r>
        </a:p>
      </cdr:txBody>
    </cdr:sp>
  </cdr:relSizeAnchor>
  <cdr:relSizeAnchor xmlns:cdr="http://schemas.openxmlformats.org/drawingml/2006/chartDrawing">
    <cdr:from>
      <cdr:x>0.332</cdr:x>
      <cdr:y>0.07225</cdr:y>
    </cdr:from>
    <cdr:to>
      <cdr:x>0.47025</cdr:x>
      <cdr:y>0.162</cdr:y>
    </cdr:to>
    <cdr:sp>
      <cdr:nvSpPr>
        <cdr:cNvPr id="8" name="TextBox 8"/>
        <cdr:cNvSpPr txBox="1">
          <a:spLocks noChangeArrowheads="1"/>
        </cdr:cNvSpPr>
      </cdr:nvSpPr>
      <cdr:spPr>
        <a:xfrm>
          <a:off x="2905125" y="457200"/>
          <a:ext cx="12096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Bond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Interest 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1% </a:t>
          </a:r>
        </a:p>
      </cdr:txBody>
    </cdr:sp>
  </cdr:relSizeAnchor>
  <cdr:relSizeAnchor xmlns:cdr="http://schemas.openxmlformats.org/drawingml/2006/chartDrawing">
    <cdr:from>
      <cdr:x>0.4015</cdr:x>
      <cdr:y>0.16975</cdr:y>
    </cdr:from>
    <cdr:to>
      <cdr:x>0.5085</cdr:x>
      <cdr:y>0.26475</cdr:y>
    </cdr:to>
    <cdr:sp>
      <cdr:nvSpPr>
        <cdr:cNvPr id="9" name="TextBox 9"/>
        <cdr:cNvSpPr txBox="1">
          <a:spLocks noChangeArrowheads="1"/>
        </cdr:cNvSpPr>
      </cdr:nvSpPr>
      <cdr:spPr>
        <a:xfrm>
          <a:off x="3514725" y="1076325"/>
          <a:ext cx="9334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Other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5%</a:t>
          </a:r>
        </a:p>
      </cdr:txBody>
    </cdr:sp>
  </cdr:relSizeAnchor>
  <cdr:relSizeAnchor xmlns:cdr="http://schemas.openxmlformats.org/drawingml/2006/chartDrawing">
    <cdr:from>
      <cdr:x>0.207</cdr:x>
      <cdr:y>0.9615</cdr:y>
    </cdr:from>
    <cdr:to>
      <cdr:x>0.78575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1809750" y="6134100"/>
          <a:ext cx="5067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Office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Tax Analysis, Department of the Treasury (unpublished tabulation).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showGridLines="0" zoomScalePageLayoutView="0" workbookViewId="0" topLeftCell="A1">
      <selection activeCell="G70" sqref="G70"/>
    </sheetView>
  </sheetViews>
  <sheetFormatPr defaultColWidth="9.140625" defaultRowHeight="12.75"/>
  <cols>
    <col min="1" max="1" width="9.421875" style="12" customWidth="1"/>
    <col min="2" max="2" width="35.57421875" style="12" customWidth="1"/>
    <col min="3" max="3" width="15.00390625" style="12" customWidth="1"/>
    <col min="4" max="4" width="11.28125" style="12" customWidth="1"/>
    <col min="5" max="5" width="12.00390625" style="12" customWidth="1"/>
    <col min="6" max="9" width="9.140625" style="12" customWidth="1"/>
    <col min="10" max="10" width="26.7109375" style="12" bestFit="1" customWidth="1"/>
    <col min="11" max="16384" width="9.140625" style="12" customWidth="1"/>
  </cols>
  <sheetData>
    <row r="1" spans="1:4" ht="12.75">
      <c r="A1" s="21">
        <v>40533</v>
      </c>
      <c r="B1" s="14"/>
      <c r="C1" s="14"/>
      <c r="D1" s="14"/>
    </row>
    <row r="2" spans="1:5" ht="12.75">
      <c r="A2" s="13" t="s">
        <v>46</v>
      </c>
      <c r="B2" s="14"/>
      <c r="C2" s="14"/>
      <c r="D2" s="14"/>
      <c r="E2" s="33"/>
    </row>
    <row r="3" spans="1:5" ht="13.5" thickBot="1">
      <c r="A3" s="13"/>
      <c r="B3" s="14"/>
      <c r="C3" s="14"/>
      <c r="D3" s="14"/>
      <c r="E3" s="17"/>
    </row>
    <row r="4" spans="1:5" ht="13.5" thickTop="1">
      <c r="A4" s="7"/>
      <c r="B4" s="7"/>
      <c r="C4" s="8" t="s">
        <v>30</v>
      </c>
      <c r="D4" s="8"/>
      <c r="E4" s="8"/>
    </row>
    <row r="5" spans="1:8" ht="12.75" customHeight="1">
      <c r="A5" s="2"/>
      <c r="B5" s="2"/>
      <c r="C5" s="9" t="s">
        <v>31</v>
      </c>
      <c r="D5" s="9" t="s">
        <v>34</v>
      </c>
      <c r="E5" s="9" t="s">
        <v>37</v>
      </c>
      <c r="F5" s="16"/>
      <c r="G5" s="16"/>
      <c r="H5" s="16"/>
    </row>
    <row r="6" spans="1:8" ht="12.75">
      <c r="A6" s="2"/>
      <c r="B6" s="2"/>
      <c r="C6" s="9" t="s">
        <v>32</v>
      </c>
      <c r="D6" s="9" t="s">
        <v>36</v>
      </c>
      <c r="E6" s="9" t="s">
        <v>38</v>
      </c>
      <c r="F6" s="16"/>
      <c r="G6" s="16"/>
      <c r="H6" s="16"/>
    </row>
    <row r="7" spans="1:8" ht="12.75">
      <c r="A7" s="5"/>
      <c r="B7" s="5"/>
      <c r="C7" s="6" t="s">
        <v>33</v>
      </c>
      <c r="D7" s="6" t="s">
        <v>35</v>
      </c>
      <c r="E7" s="6" t="s">
        <v>39</v>
      </c>
      <c r="F7" s="16"/>
      <c r="G7" s="16"/>
      <c r="H7" s="16"/>
    </row>
    <row r="8" spans="1:8" ht="12.75">
      <c r="A8" s="20"/>
      <c r="B8" s="22"/>
      <c r="C8" s="18"/>
      <c r="D8" s="18"/>
      <c r="E8" s="16"/>
      <c r="F8" s="16"/>
      <c r="G8" s="16"/>
      <c r="H8" s="16"/>
    </row>
    <row r="9" spans="1:8" ht="12.75">
      <c r="A9" s="26" t="s">
        <v>42</v>
      </c>
      <c r="B9" s="16"/>
      <c r="C9" s="16"/>
      <c r="E9" s="16"/>
      <c r="F9" s="16"/>
      <c r="G9" s="16"/>
      <c r="H9" s="16"/>
    </row>
    <row r="10" spans="1:8" ht="12.75">
      <c r="A10" s="32" t="s">
        <v>0</v>
      </c>
      <c r="B10" s="16"/>
      <c r="C10" s="37">
        <v>4083</v>
      </c>
      <c r="D10" s="27">
        <f>1175654-D14</f>
        <v>1137791</v>
      </c>
      <c r="E10" s="16" t="s">
        <v>49</v>
      </c>
      <c r="F10" s="16"/>
      <c r="G10" s="16"/>
      <c r="H10" s="16"/>
    </row>
    <row r="11" spans="1:8" ht="12.75">
      <c r="A11" s="20"/>
      <c r="B11" s="22"/>
      <c r="C11" s="23"/>
      <c r="D11" s="18"/>
      <c r="E11" s="16"/>
      <c r="F11" s="16"/>
      <c r="G11" s="16"/>
      <c r="H11" s="16"/>
    </row>
    <row r="12" spans="1:5" ht="12.75">
      <c r="A12" s="3" t="s">
        <v>1</v>
      </c>
      <c r="B12" s="2"/>
      <c r="C12" s="2"/>
      <c r="D12" s="4"/>
      <c r="E12" s="2"/>
    </row>
    <row r="13" spans="1:6" ht="12.75">
      <c r="A13" s="24">
        <v>1</v>
      </c>
      <c r="B13" s="20" t="s">
        <v>2</v>
      </c>
      <c r="C13" s="35">
        <v>3945</v>
      </c>
      <c r="D13" s="11">
        <v>136442</v>
      </c>
      <c r="E13" s="30">
        <f>D13/D$45*100</f>
        <v>68.25990814764415</v>
      </c>
      <c r="F13" s="16"/>
    </row>
    <row r="14" spans="1:7" ht="12.75">
      <c r="A14" s="24">
        <f aca="true" t="shared" si="0" ref="A14:A42">A13+1</f>
        <v>2</v>
      </c>
      <c r="B14" s="20" t="s">
        <v>3</v>
      </c>
      <c r="C14" s="35">
        <v>4120</v>
      </c>
      <c r="D14" s="11">
        <v>37863</v>
      </c>
      <c r="E14" s="30">
        <f aca="true" t="shared" si="1" ref="E14:E45">D14/D$45*100</f>
        <v>18.942297109352328</v>
      </c>
      <c r="F14" s="16"/>
      <c r="G14" s="16"/>
    </row>
    <row r="15" spans="1:8" ht="12.75">
      <c r="A15" s="24">
        <f t="shared" si="0"/>
        <v>3</v>
      </c>
      <c r="B15" s="42" t="s">
        <v>47</v>
      </c>
      <c r="C15" s="35"/>
      <c r="D15" s="11"/>
      <c r="E15" s="30"/>
      <c r="F15" s="16"/>
      <c r="G15" s="16"/>
      <c r="H15" s="16"/>
    </row>
    <row r="16" spans="1:8" ht="12.75">
      <c r="A16" s="24"/>
      <c r="B16" s="42"/>
      <c r="C16" s="35">
        <v>1097</v>
      </c>
      <c r="D16" s="11">
        <v>23910</v>
      </c>
      <c r="E16" s="30">
        <f t="shared" si="1"/>
        <v>11.961818236394745</v>
      </c>
      <c r="F16" s="16"/>
      <c r="G16" s="16"/>
      <c r="H16" s="16"/>
    </row>
    <row r="17" spans="1:8" ht="12.75">
      <c r="A17" s="24">
        <f>A15+1</f>
        <v>4</v>
      </c>
      <c r="B17" s="20" t="s">
        <v>4</v>
      </c>
      <c r="C17" s="35">
        <v>13</v>
      </c>
      <c r="D17" s="11">
        <v>8820</v>
      </c>
      <c r="E17" s="30">
        <f t="shared" si="1"/>
        <v>4.412515133626167</v>
      </c>
      <c r="F17" s="16"/>
      <c r="G17" s="16"/>
      <c r="H17" s="16"/>
    </row>
    <row r="18" spans="1:8" ht="12.75">
      <c r="A18" s="24">
        <f t="shared" si="0"/>
        <v>5</v>
      </c>
      <c r="B18" s="20" t="s">
        <v>10</v>
      </c>
      <c r="C18" s="35">
        <v>839</v>
      </c>
      <c r="D18" s="11">
        <v>1856</v>
      </c>
      <c r="E18" s="30">
        <f t="shared" si="1"/>
        <v>0.9285292616791572</v>
      </c>
      <c r="F18" s="16"/>
      <c r="G18" s="16"/>
      <c r="H18" s="16"/>
    </row>
    <row r="19" spans="1:8" ht="12.75">
      <c r="A19" s="24"/>
      <c r="B19" s="39" t="s">
        <v>50</v>
      </c>
      <c r="C19" s="35"/>
      <c r="D19" s="11"/>
      <c r="E19" s="30"/>
      <c r="F19" s="16"/>
      <c r="G19" s="16"/>
      <c r="H19" s="16"/>
    </row>
    <row r="20" spans="1:8" ht="12.75">
      <c r="A20" s="24">
        <f>A18+1</f>
        <v>6</v>
      </c>
      <c r="B20" s="20" t="s">
        <v>9</v>
      </c>
      <c r="C20" s="35">
        <v>118</v>
      </c>
      <c r="D20" s="11">
        <v>1652</v>
      </c>
      <c r="E20" s="30">
        <f t="shared" si="1"/>
        <v>0.8264710885204567</v>
      </c>
      <c r="F20" s="16"/>
      <c r="G20" s="16"/>
      <c r="H20" s="16"/>
    </row>
    <row r="21" spans="1:8" ht="12.75">
      <c r="A21" s="24">
        <f t="shared" si="0"/>
        <v>7</v>
      </c>
      <c r="B21" s="20" t="s">
        <v>6</v>
      </c>
      <c r="C21" s="35">
        <v>563</v>
      </c>
      <c r="D21" s="11">
        <v>1589</v>
      </c>
      <c r="E21" s="30">
        <f t="shared" si="1"/>
        <v>0.7949531232802698</v>
      </c>
      <c r="F21" s="16"/>
      <c r="G21" s="16"/>
      <c r="H21" s="16"/>
    </row>
    <row r="22" spans="1:8" ht="12.75">
      <c r="A22" s="24">
        <f t="shared" si="0"/>
        <v>8</v>
      </c>
      <c r="B22" s="20" t="s">
        <v>8</v>
      </c>
      <c r="C22" s="35">
        <v>682</v>
      </c>
      <c r="D22" s="11">
        <v>1430</v>
      </c>
      <c r="E22" s="30">
        <f t="shared" si="1"/>
        <v>0.7154077824359885</v>
      </c>
      <c r="F22" s="16"/>
      <c r="G22" s="16"/>
      <c r="H22" s="16"/>
    </row>
    <row r="23" spans="1:8" ht="12.75">
      <c r="A23" s="24">
        <f t="shared" si="0"/>
        <v>9</v>
      </c>
      <c r="B23" s="20" t="s">
        <v>7</v>
      </c>
      <c r="C23" s="35">
        <v>187</v>
      </c>
      <c r="D23" s="11">
        <v>1415</v>
      </c>
      <c r="E23" s="30">
        <f t="shared" si="1"/>
        <v>0.7079035049978487</v>
      </c>
      <c r="F23" s="16"/>
      <c r="G23" s="16"/>
      <c r="H23" s="16"/>
    </row>
    <row r="24" spans="1:8" ht="12.75">
      <c r="A24" s="24">
        <f t="shared" si="0"/>
        <v>10</v>
      </c>
      <c r="B24" s="20" t="s">
        <v>17</v>
      </c>
      <c r="C24" s="35">
        <v>91</v>
      </c>
      <c r="D24" s="11">
        <v>1003</v>
      </c>
      <c r="E24" s="30">
        <f t="shared" si="1"/>
        <v>0.5017860180302772</v>
      </c>
      <c r="F24" s="16"/>
      <c r="G24" s="16"/>
      <c r="H24" s="16"/>
    </row>
    <row r="25" spans="1:8" ht="12.75">
      <c r="A25" s="24">
        <f t="shared" si="0"/>
        <v>11</v>
      </c>
      <c r="B25" s="20" t="s">
        <v>11</v>
      </c>
      <c r="C25" s="35">
        <v>185</v>
      </c>
      <c r="D25" s="11">
        <v>775</v>
      </c>
      <c r="E25" s="30">
        <f t="shared" si="1"/>
        <v>0.38772100097055323</v>
      </c>
      <c r="F25" s="16"/>
      <c r="G25" s="16"/>
      <c r="H25" s="16"/>
    </row>
    <row r="26" spans="1:8" ht="12.75">
      <c r="A26" s="24">
        <f t="shared" si="0"/>
        <v>12</v>
      </c>
      <c r="B26" s="20" t="s">
        <v>5</v>
      </c>
      <c r="C26" s="35">
        <v>12</v>
      </c>
      <c r="D26" s="11">
        <v>752</v>
      </c>
      <c r="E26" s="30">
        <f t="shared" si="1"/>
        <v>0.3762144422320723</v>
      </c>
      <c r="F26" s="16"/>
      <c r="G26" s="16"/>
      <c r="H26" s="16"/>
    </row>
    <row r="27" spans="1:8" ht="12.75">
      <c r="A27" s="24">
        <f t="shared" si="0"/>
        <v>13</v>
      </c>
      <c r="B27" s="20" t="s">
        <v>16</v>
      </c>
      <c r="C27" s="35">
        <v>139</v>
      </c>
      <c r="D27" s="11">
        <v>488</v>
      </c>
      <c r="E27" s="30">
        <f t="shared" si="1"/>
        <v>0.24413915932081287</v>
      </c>
      <c r="F27" s="16"/>
      <c r="G27" s="16"/>
      <c r="H27" s="16"/>
    </row>
    <row r="28" spans="1:8" ht="12.75">
      <c r="A28" s="24">
        <f t="shared" si="0"/>
        <v>14</v>
      </c>
      <c r="B28" s="20" t="s">
        <v>15</v>
      </c>
      <c r="C28" s="35">
        <v>14</v>
      </c>
      <c r="D28" s="11">
        <v>330</v>
      </c>
      <c r="E28" s="30">
        <f t="shared" si="1"/>
        <v>0.16509410363907429</v>
      </c>
      <c r="F28" s="16"/>
      <c r="G28" s="16"/>
      <c r="H28" s="16"/>
    </row>
    <row r="29" spans="1:8" ht="12.75">
      <c r="A29" s="24">
        <f t="shared" si="0"/>
        <v>15</v>
      </c>
      <c r="B29" s="20" t="s">
        <v>18</v>
      </c>
      <c r="C29" s="35">
        <v>4</v>
      </c>
      <c r="D29" s="11">
        <v>202</v>
      </c>
      <c r="E29" s="30">
        <f t="shared" si="1"/>
        <v>0.10105760283361516</v>
      </c>
      <c r="F29" s="16"/>
      <c r="G29" s="16"/>
      <c r="H29" s="16"/>
    </row>
    <row r="30" spans="1:8" ht="12.75">
      <c r="A30" s="24">
        <f t="shared" si="0"/>
        <v>16</v>
      </c>
      <c r="B30" s="20" t="s">
        <v>12</v>
      </c>
      <c r="C30" s="35">
        <v>2</v>
      </c>
      <c r="D30" s="11">
        <v>199</v>
      </c>
      <c r="E30" s="30">
        <f t="shared" si="1"/>
        <v>0.09955674734598721</v>
      </c>
      <c r="F30" s="16"/>
      <c r="G30" s="16"/>
      <c r="H30" s="16"/>
    </row>
    <row r="31" spans="1:8" ht="12.75">
      <c r="A31" s="24">
        <f t="shared" si="0"/>
        <v>17</v>
      </c>
      <c r="B31" s="20" t="s">
        <v>13</v>
      </c>
      <c r="C31" s="35">
        <v>47</v>
      </c>
      <c r="D31" s="11">
        <v>164</v>
      </c>
      <c r="E31" s="30">
        <f t="shared" si="1"/>
        <v>0.08204676665699448</v>
      </c>
      <c r="F31" s="16"/>
      <c r="G31" s="16"/>
      <c r="H31" s="16"/>
    </row>
    <row r="32" spans="1:8" ht="12.75">
      <c r="A32" s="24">
        <f t="shared" si="0"/>
        <v>18</v>
      </c>
      <c r="B32" s="20" t="s">
        <v>21</v>
      </c>
      <c r="C32" s="35">
        <v>6</v>
      </c>
      <c r="D32" s="11">
        <v>74</v>
      </c>
      <c r="E32" s="30">
        <f t="shared" si="1"/>
        <v>0.037021102028156054</v>
      </c>
      <c r="F32" s="16"/>
      <c r="G32" s="16"/>
      <c r="H32" s="16"/>
    </row>
    <row r="33" spans="1:8" ht="12.75">
      <c r="A33" s="24">
        <f t="shared" si="0"/>
        <v>19</v>
      </c>
      <c r="B33" s="20" t="s">
        <v>14</v>
      </c>
      <c r="C33" s="35">
        <v>3</v>
      </c>
      <c r="D33" s="11">
        <v>55</v>
      </c>
      <c r="E33" s="30">
        <f t="shared" si="1"/>
        <v>0.027515683939845714</v>
      </c>
      <c r="F33" s="16"/>
      <c r="G33" s="16"/>
      <c r="H33" s="16"/>
    </row>
    <row r="34" spans="1:8" ht="12.75">
      <c r="A34" s="24">
        <f t="shared" si="0"/>
        <v>20</v>
      </c>
      <c r="B34" s="20" t="s">
        <v>20</v>
      </c>
      <c r="C34" s="35">
        <v>4</v>
      </c>
      <c r="D34" s="11">
        <v>32</v>
      </c>
      <c r="E34" s="30">
        <f t="shared" si="1"/>
        <v>0.016009125201364778</v>
      </c>
      <c r="F34" s="16"/>
      <c r="G34" s="16"/>
      <c r="H34" s="16"/>
    </row>
    <row r="35" spans="1:8" ht="12.75">
      <c r="A35" s="24">
        <f t="shared" si="0"/>
        <v>21</v>
      </c>
      <c r="B35" s="20" t="s">
        <v>19</v>
      </c>
      <c r="C35" s="35">
        <v>2</v>
      </c>
      <c r="D35" s="11">
        <v>1</v>
      </c>
      <c r="E35" s="30">
        <f t="shared" si="1"/>
        <v>0.0005002851625426493</v>
      </c>
      <c r="F35" s="16"/>
      <c r="G35" s="16"/>
      <c r="H35" s="16"/>
    </row>
    <row r="36" spans="1:8" ht="12.75">
      <c r="A36" s="24">
        <f t="shared" si="0"/>
        <v>22</v>
      </c>
      <c r="B36" s="20" t="s">
        <v>22</v>
      </c>
      <c r="C36" s="35">
        <v>1</v>
      </c>
      <c r="D36" s="11">
        <v>0</v>
      </c>
      <c r="E36" s="30">
        <f t="shared" si="1"/>
        <v>0</v>
      </c>
      <c r="F36" s="16"/>
      <c r="G36" s="16"/>
      <c r="H36" s="16"/>
    </row>
    <row r="37" spans="1:8" ht="12.75">
      <c r="A37" s="24">
        <f t="shared" si="0"/>
        <v>23</v>
      </c>
      <c r="B37" s="20" t="s">
        <v>23</v>
      </c>
      <c r="C37" s="36">
        <v>0</v>
      </c>
      <c r="D37" s="11">
        <v>0</v>
      </c>
      <c r="E37" s="30">
        <f t="shared" si="1"/>
        <v>0</v>
      </c>
      <c r="F37" s="16"/>
      <c r="G37" s="16"/>
      <c r="H37" s="16"/>
    </row>
    <row r="38" spans="1:8" ht="12.75">
      <c r="A38" s="24">
        <f t="shared" si="0"/>
        <v>24</v>
      </c>
      <c r="B38" s="20" t="s">
        <v>24</v>
      </c>
      <c r="C38" s="35">
        <v>100</v>
      </c>
      <c r="D38" s="11">
        <v>-861</v>
      </c>
      <c r="E38" s="30">
        <f t="shared" si="1"/>
        <v>-0.4307455249492211</v>
      </c>
      <c r="F38" s="16"/>
      <c r="G38" s="16"/>
      <c r="H38" s="16"/>
    </row>
    <row r="39" spans="1:8" ht="12.75">
      <c r="A39" s="24">
        <f t="shared" si="0"/>
        <v>25</v>
      </c>
      <c r="B39" s="20" t="s">
        <v>25</v>
      </c>
      <c r="C39" s="35">
        <v>205</v>
      </c>
      <c r="D39" s="11">
        <v>-955</v>
      </c>
      <c r="E39" s="30">
        <f t="shared" si="1"/>
        <v>-0.47777233022823007</v>
      </c>
      <c r="F39" s="16"/>
      <c r="G39" s="16"/>
      <c r="H39" s="16"/>
    </row>
    <row r="40" spans="1:8" ht="12.75">
      <c r="A40" s="24">
        <f t="shared" si="0"/>
        <v>26</v>
      </c>
      <c r="B40" s="20" t="s">
        <v>26</v>
      </c>
      <c r="C40" s="35">
        <v>1362</v>
      </c>
      <c r="D40" s="11">
        <v>-4566</v>
      </c>
      <c r="E40" s="30">
        <f t="shared" si="1"/>
        <v>-2.284302052169737</v>
      </c>
      <c r="F40" s="16"/>
      <c r="G40" s="16"/>
      <c r="H40" s="16"/>
    </row>
    <row r="41" spans="1:8" ht="12.75">
      <c r="A41" s="24">
        <f t="shared" si="0"/>
        <v>27</v>
      </c>
      <c r="B41" s="20" t="s">
        <v>27</v>
      </c>
      <c r="C41" s="35">
        <v>9</v>
      </c>
      <c r="D41" s="11">
        <v>-3732</v>
      </c>
      <c r="E41" s="30">
        <f t="shared" si="1"/>
        <v>-1.867064226609167</v>
      </c>
      <c r="F41" s="16"/>
      <c r="G41" s="16"/>
      <c r="H41" s="16"/>
    </row>
    <row r="42" spans="1:8" ht="12.75" customHeight="1">
      <c r="A42" s="24">
        <f t="shared" si="0"/>
        <v>28</v>
      </c>
      <c r="B42" s="34" t="s">
        <v>48</v>
      </c>
      <c r="E42" s="30"/>
      <c r="F42" s="16"/>
      <c r="G42" s="16"/>
      <c r="H42" s="16"/>
    </row>
    <row r="43" spans="1:8" ht="12.75">
      <c r="A43" s="24"/>
      <c r="B43" s="20" t="s">
        <v>45</v>
      </c>
      <c r="C43" s="35">
        <v>3404</v>
      </c>
      <c r="D43" s="11">
        <v>-8204</v>
      </c>
      <c r="E43" s="30">
        <f t="shared" si="1"/>
        <v>-4.104339473499895</v>
      </c>
      <c r="F43" s="16"/>
      <c r="G43" s="16"/>
      <c r="H43" s="16"/>
    </row>
    <row r="44" spans="1:8" ht="12.75">
      <c r="A44" s="24">
        <f>A42+1</f>
        <v>29</v>
      </c>
      <c r="B44" s="20" t="s">
        <v>28</v>
      </c>
      <c r="C44" s="11"/>
      <c r="D44" s="11">
        <v>-848</v>
      </c>
      <c r="E44" s="30">
        <f t="shared" si="1"/>
        <v>-0.4242418178361666</v>
      </c>
      <c r="F44" s="16"/>
      <c r="G44" s="16"/>
      <c r="H44" s="16"/>
    </row>
    <row r="45" spans="1:8" ht="12.75">
      <c r="A45" s="20"/>
      <c r="B45" s="1" t="s">
        <v>40</v>
      </c>
      <c r="C45" s="28"/>
      <c r="D45" s="28">
        <f>SUM(D13:D44)</f>
        <v>199886</v>
      </c>
      <c r="E45" s="31">
        <f t="shared" si="1"/>
        <v>100</v>
      </c>
      <c r="F45" s="16"/>
      <c r="G45" s="16"/>
      <c r="H45" s="16"/>
    </row>
    <row r="46" spans="1:8" ht="12.75">
      <c r="A46" s="20"/>
      <c r="B46" s="20"/>
      <c r="C46" s="23"/>
      <c r="D46" s="16"/>
      <c r="E46" s="16"/>
      <c r="F46" s="16"/>
      <c r="G46" s="16"/>
      <c r="H46" s="16"/>
    </row>
    <row r="47" spans="1:8" ht="13.5" thickBot="1">
      <c r="A47" s="10" t="s">
        <v>29</v>
      </c>
      <c r="B47" s="17"/>
      <c r="C47" s="38">
        <v>4083</v>
      </c>
      <c r="D47" s="29">
        <v>1337677</v>
      </c>
      <c r="E47" s="25"/>
      <c r="F47" s="16"/>
      <c r="G47" s="16"/>
      <c r="H47" s="16"/>
    </row>
    <row r="48" spans="1:8" ht="13.5" thickTop="1">
      <c r="A48" s="15"/>
      <c r="B48" s="15"/>
      <c r="C48" s="15"/>
      <c r="D48" s="19"/>
      <c r="E48" s="16"/>
      <c r="F48" s="16"/>
      <c r="G48" s="16"/>
      <c r="H48" s="16"/>
    </row>
    <row r="49" spans="1:8" ht="12.75">
      <c r="A49" t="s">
        <v>43</v>
      </c>
      <c r="B49" s="15"/>
      <c r="C49" s="15"/>
      <c r="D49" s="19"/>
      <c r="E49" s="16"/>
      <c r="F49" s="16"/>
      <c r="G49" s="16"/>
      <c r="H49" s="16"/>
    </row>
    <row r="50" spans="1:8" ht="12.75">
      <c r="A50" t="s">
        <v>41</v>
      </c>
      <c r="B50" s="15"/>
      <c r="C50" s="15"/>
      <c r="D50" s="15"/>
      <c r="E50" s="16"/>
      <c r="F50" s="16"/>
      <c r="G50" s="16"/>
      <c r="H50" s="16"/>
    </row>
    <row r="51" spans="1:8" ht="12.75">
      <c r="A51" t="s">
        <v>44</v>
      </c>
      <c r="B51" s="15"/>
      <c r="C51" s="15"/>
      <c r="D51" s="15"/>
      <c r="E51" s="16"/>
      <c r="F51" s="16"/>
      <c r="G51" s="16"/>
      <c r="H51" s="16"/>
    </row>
    <row r="52" spans="1:8" ht="12.75">
      <c r="A52" s="15"/>
      <c r="B52" s="15"/>
      <c r="C52" s="15"/>
      <c r="D52" s="15"/>
      <c r="E52" s="16"/>
      <c r="F52" s="16"/>
      <c r="G52" s="16"/>
      <c r="H52" s="16"/>
    </row>
    <row r="53" spans="1:8" ht="12.75">
      <c r="A53" s="15"/>
      <c r="B53" s="15"/>
      <c r="C53" s="15"/>
      <c r="D53" s="15"/>
      <c r="E53" s="16"/>
      <c r="F53" s="16"/>
      <c r="G53" s="16"/>
      <c r="H53" s="16"/>
    </row>
    <row r="54" spans="1:8" ht="12.75">
      <c r="A54" s="15"/>
      <c r="B54" s="15"/>
      <c r="C54" s="15"/>
      <c r="D54" s="15"/>
      <c r="E54" s="16"/>
      <c r="F54" s="16"/>
      <c r="G54" s="16"/>
      <c r="H54" s="16"/>
    </row>
    <row r="55" spans="6:8" ht="12.75">
      <c r="F55" s="16"/>
      <c r="G55" s="16"/>
      <c r="H55" s="16"/>
    </row>
    <row r="56" spans="6:8" ht="12.75">
      <c r="F56" s="16"/>
      <c r="G56" s="16"/>
      <c r="H56" s="16"/>
    </row>
    <row r="57" spans="1:8" ht="12.75">
      <c r="A57" s="43" t="s">
        <v>2</v>
      </c>
      <c r="B57" s="44"/>
      <c r="D57" s="40">
        <v>136442</v>
      </c>
      <c r="E57" s="41">
        <f>100*D57/'2008'!D$67</f>
        <v>62.28749338056717</v>
      </c>
      <c r="F57" s="16"/>
      <c r="G57" s="16"/>
      <c r="H57" s="16"/>
    </row>
    <row r="58" spans="1:8" ht="12.75">
      <c r="A58" s="43" t="s">
        <v>3</v>
      </c>
      <c r="B58" s="44"/>
      <c r="D58" s="40">
        <v>37863</v>
      </c>
      <c r="E58" s="41">
        <f>100*D58/'2008'!D$67</f>
        <v>17.28493690995745</v>
      </c>
      <c r="F58" s="16"/>
      <c r="G58" s="16"/>
      <c r="H58" s="16"/>
    </row>
    <row r="59" spans="1:8" ht="12.75">
      <c r="A59" s="42" t="s">
        <v>47</v>
      </c>
      <c r="B59" s="44"/>
      <c r="D59" s="40"/>
      <c r="E59" s="41"/>
      <c r="F59" s="16"/>
      <c r="G59" s="16"/>
      <c r="H59" s="16"/>
    </row>
    <row r="60" spans="1:8" ht="12.75">
      <c r="A60" s="42"/>
      <c r="B60" s="44"/>
      <c r="D60" s="40">
        <v>23910</v>
      </c>
      <c r="E60" s="41">
        <f>100*D60/'2008'!D$67</f>
        <v>10.91521647827913</v>
      </c>
      <c r="F60" s="16"/>
      <c r="G60" s="16"/>
      <c r="H60" s="16"/>
    </row>
    <row r="61" spans="1:8" ht="12.75">
      <c r="A61" s="43" t="s">
        <v>4</v>
      </c>
      <c r="B61" s="44"/>
      <c r="D61" s="40">
        <v>8820</v>
      </c>
      <c r="E61" s="41">
        <f>100*D61/'2008'!D$67</f>
        <v>4.026441210306229</v>
      </c>
      <c r="F61" s="16"/>
      <c r="G61" s="16"/>
      <c r="H61" s="16"/>
    </row>
    <row r="62" spans="1:8" ht="12.75">
      <c r="A62" s="43" t="s">
        <v>10</v>
      </c>
      <c r="B62" s="44"/>
      <c r="D62" s="40">
        <v>1856</v>
      </c>
      <c r="E62" s="41">
        <f>100*D62/'2008'!D$67</f>
        <v>0.8472874020780454</v>
      </c>
      <c r="F62" s="16"/>
      <c r="G62" s="16"/>
      <c r="H62" s="16"/>
    </row>
    <row r="63" spans="1:8" ht="12.75">
      <c r="A63" s="45" t="s">
        <v>50</v>
      </c>
      <c r="B63" s="44"/>
      <c r="D63" s="40">
        <v>10161</v>
      </c>
      <c r="E63" s="41">
        <f>100*D63/'2008'!D$67</f>
        <v>4.6386246188119715</v>
      </c>
      <c r="F63" s="16"/>
      <c r="G63" s="16"/>
      <c r="H63" s="16"/>
    </row>
    <row r="64" spans="1:8" ht="12.75">
      <c r="A64" s="15"/>
      <c r="B64" s="15"/>
      <c r="C64" s="15"/>
      <c r="D64" s="19"/>
      <c r="E64" s="16"/>
      <c r="F64" s="16"/>
      <c r="G64" s="16"/>
      <c r="H64" s="16"/>
    </row>
    <row r="65" spans="1:8" ht="12.75">
      <c r="A65" s="15"/>
      <c r="B65" s="15"/>
      <c r="C65" s="15"/>
      <c r="D65" s="19"/>
      <c r="E65" s="16"/>
      <c r="F65" s="16"/>
      <c r="G65" s="16"/>
      <c r="H65" s="16"/>
    </row>
    <row r="66" spans="1:8" ht="12.75">
      <c r="A66" s="46" t="s">
        <v>51</v>
      </c>
      <c r="B66" s="44"/>
      <c r="C66" s="15"/>
      <c r="D66" s="16">
        <f>SUM(D13:D18)</f>
        <v>208891</v>
      </c>
      <c r="F66" s="16"/>
      <c r="G66" s="16"/>
      <c r="H66" s="16"/>
    </row>
    <row r="67" spans="1:8" ht="12.75">
      <c r="A67" s="46" t="s">
        <v>52</v>
      </c>
      <c r="B67" s="44"/>
      <c r="C67" s="15"/>
      <c r="D67" s="16">
        <f>SUM(D13:D37)</f>
        <v>219052</v>
      </c>
      <c r="E67" s="16"/>
      <c r="F67" s="16"/>
      <c r="G67" s="16"/>
      <c r="H67" s="16"/>
    </row>
    <row r="68" spans="1:8" ht="12.75">
      <c r="A68" s="46" t="s">
        <v>53</v>
      </c>
      <c r="B68" s="44"/>
      <c r="C68" s="15"/>
      <c r="D68" s="16">
        <f>D67-D66</f>
        <v>10161</v>
      </c>
      <c r="F68" s="16"/>
      <c r="G68" s="16"/>
      <c r="H68" s="16"/>
    </row>
    <row r="69" spans="1:8" ht="12.75">
      <c r="A69" s="15"/>
      <c r="B69" s="15"/>
      <c r="C69" s="15"/>
      <c r="D69" s="15"/>
      <c r="E69" s="16"/>
      <c r="F69" s="16"/>
      <c r="G69" s="16"/>
      <c r="H69" s="16"/>
    </row>
    <row r="70" spans="1:8" ht="12.75">
      <c r="A70" s="15"/>
      <c r="B70" s="15"/>
      <c r="C70" s="15"/>
      <c r="D70" s="15"/>
      <c r="F70" s="16"/>
      <c r="G70" s="16"/>
      <c r="H70" s="16"/>
    </row>
    <row r="71" spans="6:8" ht="12.75">
      <c r="F71" s="16"/>
      <c r="G71" s="16"/>
      <c r="H71" s="16"/>
    </row>
    <row r="72" spans="6:8" ht="12.75">
      <c r="F72" s="16"/>
      <c r="G72" s="16"/>
      <c r="H72" s="16"/>
    </row>
    <row r="73" spans="6:8" ht="12.75">
      <c r="F73" s="16"/>
      <c r="G73" s="16"/>
      <c r="H73" s="16"/>
    </row>
    <row r="74" spans="6:8" ht="12.75">
      <c r="F74" s="16"/>
      <c r="G74" s="16"/>
      <c r="H74" s="16"/>
    </row>
    <row r="75" spans="6:8" ht="12.75">
      <c r="F75" s="16"/>
      <c r="G75" s="16"/>
      <c r="H75" s="16"/>
    </row>
    <row r="76" spans="6:8" ht="12.75">
      <c r="F76" s="16"/>
      <c r="G76" s="16"/>
      <c r="H76" s="16"/>
    </row>
    <row r="77" spans="6:8" ht="12.75">
      <c r="F77" s="16"/>
      <c r="G77" s="16"/>
      <c r="H77" s="16"/>
    </row>
    <row r="78" spans="6:8" ht="12.75">
      <c r="F78" s="16"/>
      <c r="G78" s="16"/>
      <c r="H78" s="16"/>
    </row>
    <row r="79" spans="6:8" ht="12.75">
      <c r="F79" s="16"/>
      <c r="G79" s="16"/>
      <c r="H79" s="16"/>
    </row>
    <row r="80" spans="6:8" ht="12.75">
      <c r="F80" s="16"/>
      <c r="G80" s="16"/>
      <c r="H80" s="16"/>
    </row>
    <row r="81" spans="6:8" ht="12.75">
      <c r="F81" s="16"/>
      <c r="G81" s="16"/>
      <c r="H81" s="16"/>
    </row>
    <row r="82" spans="6:8" ht="12.75">
      <c r="F82" s="16"/>
      <c r="G82" s="16"/>
      <c r="H82" s="16"/>
    </row>
    <row r="83" spans="6:8" ht="12.75">
      <c r="F83" s="16"/>
      <c r="G83" s="16"/>
      <c r="H83" s="16"/>
    </row>
    <row r="84" spans="6:8" ht="12.75">
      <c r="F84" s="16"/>
      <c r="G84" s="16"/>
      <c r="H84" s="16"/>
    </row>
    <row r="85" spans="6:8" ht="12.75">
      <c r="F85" s="16"/>
      <c r="G85" s="16"/>
      <c r="H85" s="16"/>
    </row>
    <row r="86" spans="6:8" ht="12.75">
      <c r="F86" s="16"/>
      <c r="G86" s="16"/>
      <c r="H86" s="16"/>
    </row>
    <row r="87" spans="6:8" ht="12.75">
      <c r="F87" s="16"/>
      <c r="G87" s="16"/>
      <c r="H87" s="16"/>
    </row>
    <row r="88" spans="6:8" ht="12.75">
      <c r="F88" s="16"/>
      <c r="G88" s="16"/>
      <c r="H88" s="16"/>
    </row>
    <row r="89" spans="6:8" ht="12.75">
      <c r="F89" s="16"/>
      <c r="G89" s="16"/>
      <c r="H89" s="16"/>
    </row>
    <row r="90" spans="6:8" ht="12.75">
      <c r="F90" s="16"/>
      <c r="G90" s="16"/>
      <c r="H90" s="16"/>
    </row>
    <row r="91" spans="6:8" ht="12.75">
      <c r="F91" s="16"/>
      <c r="G91" s="16"/>
      <c r="H91" s="16"/>
    </row>
    <row r="92" spans="6:8" ht="12.75">
      <c r="F92" s="16"/>
      <c r="G92" s="16"/>
      <c r="H92" s="16"/>
    </row>
    <row r="93" spans="6:8" ht="12.75">
      <c r="F93" s="16"/>
      <c r="G93" s="16"/>
      <c r="H93" s="16"/>
    </row>
    <row r="94" spans="6:8" ht="12.75">
      <c r="F94" s="16"/>
      <c r="G94" s="16"/>
      <c r="H94" s="16"/>
    </row>
    <row r="95" spans="6:8" ht="12.75">
      <c r="F95" s="16"/>
      <c r="G95" s="16"/>
      <c r="H95" s="16"/>
    </row>
    <row r="96" spans="6:8" ht="12.75">
      <c r="F96" s="16"/>
      <c r="G96" s="16"/>
      <c r="H96" s="16"/>
    </row>
    <row r="97" spans="6:8" ht="12.75">
      <c r="F97" s="16"/>
      <c r="G97" s="16"/>
      <c r="H97" s="16"/>
    </row>
    <row r="98" spans="6:8" ht="12.75">
      <c r="F98" s="16"/>
      <c r="G98" s="16"/>
      <c r="H98" s="16"/>
    </row>
    <row r="99" spans="6:8" ht="12.75">
      <c r="F99" s="16"/>
      <c r="G99" s="16"/>
      <c r="H99" s="16"/>
    </row>
    <row r="100" spans="6:8" ht="12.75">
      <c r="F100" s="16"/>
      <c r="G100" s="16"/>
      <c r="H100" s="16"/>
    </row>
    <row r="101" spans="6:8" ht="12.75">
      <c r="F101" s="16"/>
      <c r="G101" s="16"/>
      <c r="H101" s="16"/>
    </row>
    <row r="102" spans="6:8" ht="12.75">
      <c r="F102" s="16"/>
      <c r="G102" s="16"/>
      <c r="H102" s="16"/>
    </row>
    <row r="103" spans="6:8" ht="12.75">
      <c r="F103" s="16"/>
      <c r="G103" s="16"/>
      <c r="H103" s="16"/>
    </row>
    <row r="104" spans="6:8" ht="12.75">
      <c r="F104" s="16"/>
      <c r="G104" s="16"/>
      <c r="H104" s="16"/>
    </row>
    <row r="105" spans="6:8" ht="12.75">
      <c r="F105" s="16"/>
      <c r="G105" s="16"/>
      <c r="H105" s="16"/>
    </row>
    <row r="106" spans="6:8" ht="12.75">
      <c r="F106" s="16"/>
      <c r="G106" s="16"/>
      <c r="H106" s="16"/>
    </row>
    <row r="107" spans="6:8" ht="12.75">
      <c r="F107" s="16"/>
      <c r="G107" s="16"/>
      <c r="H107" s="16"/>
    </row>
    <row r="108" spans="6:8" ht="12.75">
      <c r="F108" s="16"/>
      <c r="G108" s="16"/>
      <c r="H108" s="16"/>
    </row>
    <row r="109" spans="6:8" ht="12.75">
      <c r="F109" s="16"/>
      <c r="G109" s="16"/>
      <c r="H109" s="16"/>
    </row>
    <row r="110" spans="6:8" ht="12.75">
      <c r="F110" s="16"/>
      <c r="G110" s="16"/>
      <c r="H110" s="16"/>
    </row>
    <row r="111" spans="6:8" ht="12.75">
      <c r="F111" s="16"/>
      <c r="G111" s="16"/>
      <c r="H111" s="16"/>
    </row>
    <row r="112" spans="6:8" ht="12.75">
      <c r="F112" s="16"/>
      <c r="G112" s="16"/>
      <c r="H112" s="16"/>
    </row>
    <row r="113" spans="6:8" ht="12.75">
      <c r="F113" s="16"/>
      <c r="G113" s="16"/>
      <c r="H113" s="16"/>
    </row>
    <row r="114" spans="6:8" ht="12.75">
      <c r="F114" s="16"/>
      <c r="G114" s="16"/>
      <c r="H114" s="16"/>
    </row>
    <row r="115" spans="6:8" ht="12.75">
      <c r="F115" s="16"/>
      <c r="G115" s="16"/>
      <c r="H115" s="16"/>
    </row>
    <row r="116" spans="6:8" ht="12.75">
      <c r="F116" s="16"/>
      <c r="G116" s="16"/>
      <c r="H116" s="16"/>
    </row>
    <row r="117" spans="6:8" ht="12.75">
      <c r="F117" s="16"/>
      <c r="G117" s="16"/>
      <c r="H117" s="16"/>
    </row>
    <row r="118" spans="6:8" ht="12.75">
      <c r="F118" s="16"/>
      <c r="G118" s="16"/>
      <c r="H118" s="16"/>
    </row>
    <row r="119" spans="6:8" ht="12.75">
      <c r="F119" s="16"/>
      <c r="G119" s="16"/>
      <c r="H119" s="16"/>
    </row>
    <row r="120" spans="6:8" ht="12.75">
      <c r="F120" s="16"/>
      <c r="G120" s="16"/>
      <c r="H120" s="16"/>
    </row>
    <row r="121" spans="6:8" ht="12.75">
      <c r="F121" s="16"/>
      <c r="G121" s="16"/>
      <c r="H121" s="16"/>
    </row>
    <row r="122" spans="6:8" ht="12.75">
      <c r="F122" s="16"/>
      <c r="G122" s="16"/>
      <c r="H122" s="16"/>
    </row>
    <row r="123" spans="6:8" ht="12.75">
      <c r="F123" s="16"/>
      <c r="G123" s="16"/>
      <c r="H123" s="16"/>
    </row>
    <row r="124" spans="6:8" ht="12.75">
      <c r="F124" s="16"/>
      <c r="G124" s="16"/>
      <c r="H124" s="16"/>
    </row>
    <row r="125" spans="6:8" ht="12.75">
      <c r="F125" s="16"/>
      <c r="G125" s="16"/>
      <c r="H125" s="16"/>
    </row>
    <row r="126" spans="6:8" ht="12.75">
      <c r="F126" s="16"/>
      <c r="G126" s="16"/>
      <c r="H126" s="16"/>
    </row>
    <row r="127" spans="6:8" ht="12.75">
      <c r="F127" s="16"/>
      <c r="G127" s="16"/>
      <c r="H127" s="16"/>
    </row>
    <row r="128" spans="6:8" ht="12.75">
      <c r="F128" s="16"/>
      <c r="G128" s="16"/>
      <c r="H128" s="16"/>
    </row>
    <row r="129" spans="6:8" ht="12.75">
      <c r="F129" s="16"/>
      <c r="G129" s="16"/>
      <c r="H129" s="16"/>
    </row>
    <row r="130" spans="6:8" ht="12.75">
      <c r="F130" s="16"/>
      <c r="G130" s="16"/>
      <c r="H130" s="16"/>
    </row>
    <row r="131" spans="6:8" ht="12.75">
      <c r="F131" s="16"/>
      <c r="G131" s="16"/>
      <c r="H131" s="16"/>
    </row>
    <row r="132" spans="6:8" ht="12.75">
      <c r="F132" s="16"/>
      <c r="G132" s="16"/>
      <c r="H132" s="16"/>
    </row>
    <row r="133" spans="6:8" ht="12.75">
      <c r="F133" s="16"/>
      <c r="G133" s="16"/>
      <c r="H133" s="16"/>
    </row>
    <row r="134" spans="6:8" ht="12.75">
      <c r="F134" s="16"/>
      <c r="G134" s="16"/>
      <c r="H134" s="16"/>
    </row>
    <row r="135" spans="6:8" ht="12.75">
      <c r="F135" s="16"/>
      <c r="G135" s="16"/>
      <c r="H135" s="16"/>
    </row>
    <row r="136" spans="6:8" ht="12.75">
      <c r="F136" s="16"/>
      <c r="G136" s="16"/>
      <c r="H136" s="16"/>
    </row>
    <row r="137" spans="6:8" ht="12.75">
      <c r="F137" s="16"/>
      <c r="G137" s="16"/>
      <c r="H137" s="16"/>
    </row>
    <row r="138" spans="6:8" ht="12.75">
      <c r="F138" s="16"/>
      <c r="G138" s="16"/>
      <c r="H138" s="16"/>
    </row>
    <row r="139" spans="6:8" ht="12.75">
      <c r="F139" s="16"/>
      <c r="G139" s="16"/>
      <c r="H139" s="16"/>
    </row>
    <row r="140" spans="6:8" ht="12.75">
      <c r="F140" s="16"/>
      <c r="G140" s="16"/>
      <c r="H140" s="16"/>
    </row>
    <row r="141" spans="6:8" ht="12.75">
      <c r="F141" s="16"/>
      <c r="G141" s="16"/>
      <c r="H141" s="16"/>
    </row>
    <row r="142" spans="6:8" ht="12.75">
      <c r="F142" s="16"/>
      <c r="G142" s="16"/>
      <c r="H142" s="16"/>
    </row>
    <row r="143" spans="6:8" ht="12.75">
      <c r="F143" s="16"/>
      <c r="G143" s="16"/>
      <c r="H143" s="16"/>
    </row>
    <row r="144" spans="6:8" ht="12.75">
      <c r="F144" s="16"/>
      <c r="G144" s="16"/>
      <c r="H144" s="16"/>
    </row>
    <row r="145" spans="6:8" ht="12.75">
      <c r="F145" s="16"/>
      <c r="G145" s="16"/>
      <c r="H145" s="16"/>
    </row>
    <row r="146" spans="6:8" ht="12.75">
      <c r="F146" s="16"/>
      <c r="G146" s="16"/>
      <c r="H146" s="16"/>
    </row>
    <row r="147" spans="6:8" ht="12.75">
      <c r="F147" s="16"/>
      <c r="G147" s="16"/>
      <c r="H147" s="16"/>
    </row>
    <row r="148" spans="6:8" ht="12.75">
      <c r="F148" s="16"/>
      <c r="G148" s="16"/>
      <c r="H148" s="16"/>
    </row>
    <row r="149" spans="6:8" ht="12.75">
      <c r="F149" s="16"/>
      <c r="G149" s="16"/>
      <c r="H149" s="16"/>
    </row>
    <row r="150" spans="6:8" ht="12.75">
      <c r="F150" s="16"/>
      <c r="G150" s="16"/>
      <c r="H150" s="16"/>
    </row>
    <row r="151" spans="6:8" ht="12.75">
      <c r="F151" s="16"/>
      <c r="G151" s="16"/>
      <c r="H151" s="16"/>
    </row>
    <row r="152" spans="6:8" ht="12.75">
      <c r="F152" s="16"/>
      <c r="G152" s="16"/>
      <c r="H152" s="16"/>
    </row>
    <row r="153" spans="6:8" ht="12.75">
      <c r="F153" s="16"/>
      <c r="G153" s="16"/>
      <c r="H153" s="16"/>
    </row>
    <row r="154" spans="6:8" ht="12.75">
      <c r="F154" s="16"/>
      <c r="G154" s="16"/>
      <c r="H154" s="16"/>
    </row>
    <row r="155" spans="6:8" ht="12.75">
      <c r="F155" s="16"/>
      <c r="G155" s="16"/>
      <c r="H155" s="16"/>
    </row>
    <row r="156" spans="6:8" ht="12.75">
      <c r="F156" s="16"/>
      <c r="G156" s="16"/>
      <c r="H156" s="16"/>
    </row>
    <row r="157" spans="6:8" ht="12.75">
      <c r="F157" s="16"/>
      <c r="G157" s="16"/>
      <c r="H157" s="16"/>
    </row>
  </sheetData>
  <sheetProtection/>
  <mergeCells count="10">
    <mergeCell ref="A63:B63"/>
    <mergeCell ref="A66:B66"/>
    <mergeCell ref="A67:B67"/>
    <mergeCell ref="A68:B68"/>
    <mergeCell ref="B15:B16"/>
    <mergeCell ref="A57:B57"/>
    <mergeCell ref="A58:B58"/>
    <mergeCell ref="A59:B60"/>
    <mergeCell ref="A61:B61"/>
    <mergeCell ref="A62:B62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E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Greene, Blake</cp:lastModifiedBy>
  <cp:lastPrinted>2010-12-22T21:13:01Z</cp:lastPrinted>
  <dcterms:created xsi:type="dcterms:W3CDTF">2006-12-04T18:17:43Z</dcterms:created>
  <dcterms:modified xsi:type="dcterms:W3CDTF">2011-08-24T17:46:30Z</dcterms:modified>
  <cp:category/>
  <cp:version/>
  <cp:contentType/>
  <cp:contentStatus/>
</cp:coreProperties>
</file>